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nc. Contabilidad\Desktop\Tecnificacion\"/>
    </mc:Choice>
  </mc:AlternateContent>
  <xr:revisionPtr revIDLastSave="0" documentId="13_ncr:1_{4B07120B-0AA1-4F2C-8308-2B447D303E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 2024" sheetId="6" r:id="rId1"/>
    <sheet name="Hoja4" sheetId="8" r:id="rId2"/>
    <sheet name="Marzo 2024" sheetId="3" state="hidden" r:id="rId3"/>
    <sheet name="Hoja2" sheetId="5" state="hidden" r:id="rId4"/>
    <sheet name="Analisis por anti" sheetId="2" state="hidden" r:id="rId5"/>
    <sheet name="Hoja1" sheetId="4" state="hidden" r:id="rId6"/>
  </sheets>
  <definedNames>
    <definedName name="_xlnm._FilterDatabase" localSheetId="0" hidden="1">'NOVIEMBRE 2024'!$B$11:$J$58</definedName>
    <definedName name="_xlnm.Print_Area" localSheetId="2">'Marzo 2024'!$B$2:$J$49</definedName>
    <definedName name="_xlnm.Print_Area" localSheetId="0">'NOVIEMBRE 2024'!$B$1:$J$69</definedName>
    <definedName name="_xlnm.Print_Titles" localSheetId="2">'Marzo 2024'!$1:$10</definedName>
    <definedName name="_xlnm.Print_Titles" localSheetId="0">'NOVIEMBRE 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9" i="6" l="1"/>
  <c r="G33" i="3" l="1"/>
  <c r="C26" i="5"/>
  <c r="B25" i="5"/>
  <c r="C25" i="5"/>
  <c r="C24" i="5"/>
  <c r="B8" i="5"/>
  <c r="C8" i="5"/>
  <c r="C18" i="5"/>
  <c r="C16" i="5"/>
  <c r="C12" i="5"/>
  <c r="C11" i="5"/>
  <c r="C13" i="5"/>
  <c r="C17" i="5"/>
  <c r="C7" i="5"/>
  <c r="C6" i="5"/>
  <c r="C9" i="5"/>
  <c r="C20" i="5"/>
  <c r="C27" i="5"/>
  <c r="D10" i="4"/>
  <c r="D12" i="4"/>
  <c r="D15" i="4"/>
  <c r="G43" i="2"/>
  <c r="G41" i="2"/>
  <c r="G39" i="2"/>
  <c r="G37" i="2"/>
  <c r="G35" i="2"/>
  <c r="D18" i="2"/>
  <c r="F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tc={6F582A95-7284-4AB1-B6EE-B50C5DD9B63E}</author>
  </authors>
  <commentList>
    <comment ref="B8" authorId="0" shapeId="0" xr:uid="{6F582A95-7284-4AB1-B6EE-B50C5DD9B63E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Un ticket de mil fue entregado del 1 al 2 de Febrero 2022
</t>
      </text>
    </comment>
  </commentList>
</comments>
</file>

<file path=xl/sharedStrings.xml><?xml version="1.0" encoding="utf-8"?>
<sst xmlns="http://schemas.openxmlformats.org/spreadsheetml/2006/main" count="391" uniqueCount="270">
  <si>
    <t>PROVEEDOR</t>
  </si>
  <si>
    <t xml:space="preserve">TOTAL </t>
  </si>
  <si>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</si>
  <si>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</si>
  <si>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</si>
  <si>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</si>
  <si>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</si>
  <si>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</si>
  <si>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</si>
  <si>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</si>
  <si>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</si>
  <si>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</si>
  <si>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</si>
  <si>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</si>
  <si>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</si>
  <si>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</si>
  <si>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</si>
  <si>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</si>
  <si>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</si>
  <si>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</si>
  <si>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</si>
  <si>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</si>
  <si>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</si>
  <si>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</si>
  <si>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</si>
  <si>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</si>
  <si>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</si>
  <si>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</si>
  <si>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</si>
  <si>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</si>
  <si>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</si>
  <si>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</si>
  <si>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</si>
  <si>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</si>
  <si>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Pablo M. Grimaldi Hernández</t>
  </si>
  <si>
    <t>Pedro Pérez Corniel</t>
  </si>
  <si>
    <t>RNC</t>
  </si>
  <si>
    <t>Revisión Financiera</t>
  </si>
  <si>
    <t>Calculos Tickets Combustible</t>
  </si>
  <si>
    <t>Denominacion</t>
  </si>
  <si>
    <t>Total</t>
  </si>
  <si>
    <t>Rv Diessel</t>
  </si>
  <si>
    <t>NEXT</t>
  </si>
  <si>
    <t>NEXT Descuentos</t>
  </si>
  <si>
    <t xml:space="preserve">Total General </t>
  </si>
  <si>
    <t>Detalle</t>
  </si>
  <si>
    <t>Custodio</t>
  </si>
  <si>
    <t>Revisado Por</t>
  </si>
  <si>
    <t>Yamil Dominguez</t>
  </si>
  <si>
    <t>Jose E. Jimenez</t>
  </si>
  <si>
    <t>Enc. Administrativa</t>
  </si>
  <si>
    <t>Contador</t>
  </si>
  <si>
    <t>Cierre de Mes de Febrero 2023</t>
  </si>
  <si>
    <t>Pablo Grimaldi</t>
  </si>
  <si>
    <t>Enc. Advo y Financiero</t>
  </si>
  <si>
    <t xml:space="preserve">       Enc. Administrativo y Financiero</t>
  </si>
  <si>
    <t>MINISTERIO DE AGRICULTURA</t>
  </si>
  <si>
    <t>DIRECCION EJECUTIVA DE LA COMISION DE FOMENTO  A LA TECNIFICACION DEL SISTEMA NACIONAL DE RIEGO</t>
  </si>
  <si>
    <t>ITEM</t>
  </si>
  <si>
    <t>FACTURA FISCAL NO.</t>
  </si>
  <si>
    <t>MONTO</t>
  </si>
  <si>
    <t>CONCEPTO</t>
  </si>
  <si>
    <t xml:space="preserve">CONDICION </t>
  </si>
  <si>
    <t>FECHA ENTREGA</t>
  </si>
  <si>
    <t>FECHA FACTURA</t>
  </si>
  <si>
    <t>B1500000901</t>
  </si>
  <si>
    <t>Pily Gourmet, SRL</t>
  </si>
  <si>
    <t xml:space="preserve">Servicio de Catering </t>
  </si>
  <si>
    <t>B1500000003</t>
  </si>
  <si>
    <t>Honorarios Profesionales</t>
  </si>
  <si>
    <t>B1500000005</t>
  </si>
  <si>
    <t>B1500003943</t>
  </si>
  <si>
    <t>Compra de Materiales Eléctricos</t>
  </si>
  <si>
    <t>Milena Tours</t>
  </si>
  <si>
    <t>B1500006122</t>
  </si>
  <si>
    <t>Francisco Núñez Cáceres</t>
  </si>
  <si>
    <t>Ramón Sena</t>
  </si>
  <si>
    <t>B1500014782</t>
  </si>
  <si>
    <t>B1500014748</t>
  </si>
  <si>
    <t>B1500014732</t>
  </si>
  <si>
    <t xml:space="preserve">Crédito </t>
  </si>
  <si>
    <t>Estación de Café Actividad Integridad en fecha 13/12/2023</t>
  </si>
  <si>
    <t xml:space="preserve">  Revisado por</t>
  </si>
  <si>
    <t xml:space="preserve"> José E. Jiménez</t>
  </si>
  <si>
    <t xml:space="preserve"> Preparado por</t>
  </si>
  <si>
    <t xml:space="preserve">                                   Autorizado por</t>
  </si>
  <si>
    <t>Max Ferreteria, SRL</t>
  </si>
  <si>
    <t>CUENTAS POR PAGAR AL 31 DE MARZO 2024</t>
  </si>
  <si>
    <t>B1500000641</t>
  </si>
  <si>
    <t>RV Diesel, SRL</t>
  </si>
  <si>
    <t>Adquicisión de combustible a granel para uso de la Planta Eléctrica de la Institución, TNR</t>
  </si>
  <si>
    <t>Adquicisión de Tickets de Combustible para uso de la Institución, TNR</t>
  </si>
  <si>
    <t>CORAMCA, SRL</t>
  </si>
  <si>
    <t>Adquicisión de Materiales Ferreteros del 1er Trimestre para uso de la Institución TNR, según Factura #B1500000344</t>
  </si>
  <si>
    <t>B1500000344</t>
  </si>
  <si>
    <t>Pago Mantenimiento Flotilla vehicular de 7 Camionetas Mazda BT-50, de Tecnificación Nacional de Riego, según O/C TNR-2024-00009</t>
  </si>
  <si>
    <t>Viamar, S.A.</t>
  </si>
  <si>
    <t xml:space="preserve">Adquicisión de Insumos de Cocina para uso de la Institución según factura # B1500001407 </t>
  </si>
  <si>
    <t>Prolimdes Comercial, SRL</t>
  </si>
  <si>
    <t>B1500001407</t>
  </si>
  <si>
    <t>GTG Industrial, SRL</t>
  </si>
  <si>
    <t xml:space="preserve">Adquicisión de Insumos de Cocina para uso de la Institución según factura # B1500004009 </t>
  </si>
  <si>
    <t>B1500004009</t>
  </si>
  <si>
    <t>B1500000001</t>
  </si>
  <si>
    <t xml:space="preserve">Adquicisión de Insumos de Cocina para uso de la Institución según factura # B1500000001 </t>
  </si>
  <si>
    <t>Gustaces, SRL</t>
  </si>
  <si>
    <t xml:space="preserve">Adquicisión de Botellas de tintas para ser usadas en la Institución Tecnificación Nacional de Riego, según O/C# TNR-2024-00038 </t>
  </si>
  <si>
    <t>Equipos &amp; Accesorios, S.R.L.</t>
  </si>
  <si>
    <t>B1500001016</t>
  </si>
  <si>
    <t>PPS Pest Protect Solutions, SRL</t>
  </si>
  <si>
    <t>B1500000412</t>
  </si>
  <si>
    <t xml:space="preserve">Contratación Servicio de Fumigación en la Cede Central de Tecnificación Nacional de Riego, según O/C# TNR-2024-00022 </t>
  </si>
  <si>
    <t>Maylen Elizabeth Andon Sansur</t>
  </si>
  <si>
    <t>Contratación Servicio de Catering para Actividad Interna con Entidades Bancarias, en la Cede Central de Tecnificación Nacional de Riego, según O/C# TNR-2024-00008</t>
  </si>
  <si>
    <t>B1500000277</t>
  </si>
  <si>
    <t>Compañía Dominicana de Teléfonos, C POR A</t>
  </si>
  <si>
    <t>E450000038395</t>
  </si>
  <si>
    <t>E450000038394</t>
  </si>
  <si>
    <t>Pago de Servicio de Internet Institucional, corresondiente al mes de Marzo 2024, Intitución, TNR</t>
  </si>
  <si>
    <t>Pago de Servicio de Telefonía Fija  Institucional, corresondiente al mes de Marzo 2024, Intitución, TNR</t>
  </si>
  <si>
    <t>Servicio Flotas Institucionales correspondiente al mes de Marzo 2024, Intitución, TNR</t>
  </si>
  <si>
    <t>ALL Office Solutions TS, SRL</t>
  </si>
  <si>
    <t>Servicio Chips para drones correspondiente al mes de Marzo 2024, Intitución, TNR</t>
  </si>
  <si>
    <t>E45000007187</t>
  </si>
  <si>
    <t>E45000007179</t>
  </si>
  <si>
    <t>Adquicisión de Toners para uso Instituciional en Tecnificación Nacional de Riego, según O/C #TNR-2024-00040</t>
  </si>
  <si>
    <t>B1500002275</t>
  </si>
  <si>
    <t xml:space="preserve">                                         Enc. de  Contabilidad</t>
  </si>
  <si>
    <t xml:space="preserve">                   Enc. Contabilidad </t>
  </si>
  <si>
    <t>Crédito</t>
  </si>
  <si>
    <t xml:space="preserve">                    </t>
  </si>
  <si>
    <t xml:space="preserve">                                   José E. Jiménez</t>
  </si>
  <si>
    <t xml:space="preserve">                                    Preparado por</t>
  </si>
  <si>
    <t>TOTALES</t>
  </si>
  <si>
    <t xml:space="preserve">                                                             Pablo M. Grimaldi Hernández</t>
  </si>
  <si>
    <t xml:space="preserve">                                                                        Autorizado por</t>
  </si>
  <si>
    <t xml:space="preserve">                                                           Enc. Administrativo y Financiero</t>
  </si>
  <si>
    <t xml:space="preserve">ALL OFFICE SOLUTIONS </t>
  </si>
  <si>
    <t>B1500002455</t>
  </si>
  <si>
    <t>VIAMAR, SA</t>
  </si>
  <si>
    <t>000-112181243</t>
  </si>
  <si>
    <t>B1500002437</t>
  </si>
  <si>
    <t>B1500000367</t>
  </si>
  <si>
    <t>B1500000368</t>
  </si>
  <si>
    <t>B1500000369</t>
  </si>
  <si>
    <t>PAGO ADQUISICION DE TONER Y CARTUCHOS DE TINTAS PARA IMPRESION. FACTURA NO. B1500002437. PAGO UNICO ORDEN DE COMPRA NO. TNR-2024-00093.</t>
  </si>
  <si>
    <t>VELEZ IMPORT, SRL</t>
  </si>
  <si>
    <t>B1500000031</t>
  </si>
  <si>
    <t>B1500002483</t>
  </si>
  <si>
    <t>PAGO SERVICIO DE RENTA DE IMPRESORAS-FOTOCOPIADORAS. DEL 06/08/2024 AL 06/09/2024.</t>
  </si>
  <si>
    <t xml:space="preserve">                   Enc. de  Contabilidad</t>
  </si>
  <si>
    <t>B1500000083</t>
  </si>
  <si>
    <t>B1500000144</t>
  </si>
  <si>
    <t>E450000002963</t>
  </si>
  <si>
    <t>OCCP-FCR-0002593</t>
  </si>
  <si>
    <t>B1500002579</t>
  </si>
  <si>
    <t>E450000000003</t>
  </si>
  <si>
    <t>B1500000518</t>
  </si>
  <si>
    <t>E450000000150</t>
  </si>
  <si>
    <t>B1500000278</t>
  </si>
  <si>
    <t>B1500000279</t>
  </si>
  <si>
    <t>05-OCP-FCR-00002490</t>
  </si>
  <si>
    <t>B1500000990</t>
  </si>
  <si>
    <t>E450000000291</t>
  </si>
  <si>
    <t>B1500000283</t>
  </si>
  <si>
    <t>B1500000322</t>
  </si>
  <si>
    <t>B1500000113</t>
  </si>
  <si>
    <t>E450000006613</t>
  </si>
  <si>
    <t>B1500000128</t>
  </si>
  <si>
    <t>E450000003221</t>
  </si>
  <si>
    <t>B1500000349</t>
  </si>
  <si>
    <t>B1500001169</t>
  </si>
  <si>
    <t>B1500570100</t>
  </si>
  <si>
    <t>B1500000979</t>
  </si>
  <si>
    <t>B1500001404</t>
  </si>
  <si>
    <t>E450000000143</t>
  </si>
  <si>
    <t>B1500004568</t>
  </si>
  <si>
    <t>E450000003432</t>
  </si>
  <si>
    <t>B1500002681</t>
  </si>
  <si>
    <t>B1500000230</t>
  </si>
  <si>
    <t>B1500000126</t>
  </si>
  <si>
    <t>B1500000984</t>
  </si>
  <si>
    <t>B1500000118</t>
  </si>
  <si>
    <t>ALL OFFICE SOLUTIONS</t>
  </si>
  <si>
    <t xml:space="preserve">MAYLEN E. ANDON S. </t>
  </si>
  <si>
    <t>INDUMESA</t>
  </si>
  <si>
    <t xml:space="preserve">BARNA </t>
  </si>
  <si>
    <t>ROMIVA, SRL</t>
  </si>
  <si>
    <t>MINDEZA</t>
  </si>
  <si>
    <t xml:space="preserve">PRESIDENCIA </t>
  </si>
  <si>
    <t>COMPUDONSA</t>
  </si>
  <si>
    <t>CORAMCA,SRL</t>
  </si>
  <si>
    <t>DISTRIBUIDORA DE EQUIPOS INSFUSTRIALES Y DE SEGURIDAD, SRL (DEINSA)</t>
  </si>
  <si>
    <t>INSIGTH,SRL</t>
  </si>
  <si>
    <t>ROSLYN, SRL</t>
  </si>
  <si>
    <t>SEGURO NACIONAL DE SALUD</t>
  </si>
  <si>
    <t>GLOBAL PROMO</t>
  </si>
  <si>
    <t>ALTERNATIVA</t>
  </si>
  <si>
    <t>LUCEN FIESTAS,SRL</t>
  </si>
  <si>
    <t>PLANETA AZUL, SA</t>
  </si>
  <si>
    <t>PUNTO MARKET</t>
  </si>
  <si>
    <t>DIRECA</t>
  </si>
  <si>
    <t>EDESUR DOMINICANA, SA</t>
  </si>
  <si>
    <t>ESTACION DE SERVICIO CORAL, SRL</t>
  </si>
  <si>
    <t>BATISSA</t>
  </si>
  <si>
    <t>PONTIFICIA  UNIVERSIDAD CATOLICA MADRE Y MAESTRA</t>
  </si>
  <si>
    <t>GTG INDUSTRIAL, SRL</t>
  </si>
  <si>
    <t>RAMIREZ &amp; MOJICA ENVOY</t>
  </si>
  <si>
    <t>INVERSIONES JOYMA EIRL</t>
  </si>
  <si>
    <t>EXIMEDIA, SRL</t>
  </si>
  <si>
    <t>PAGO SERVICIO DE RENTA DE IMPRESORAS-FOTOCOPIADORAS.</t>
  </si>
  <si>
    <t xml:space="preserve">PAGO CONTRATACION CAPACITACION GESTION DE PROYECTOS ENFOCADOS EN LAS COMPRAS PUBLICAS. </t>
  </si>
  <si>
    <t>PAGO FACTURA BOLETOS AEREOS DE LOS SRES. CLAUDIO CAAMAÑO Y SAMUEL RIVERA,  VIAJE A ROMA (ITALIA) FORO DEL 12 AL 19 DE OCTUBRE 2024. FACTURA NO. OCP-FCR-00002490.</t>
  </si>
  <si>
    <t>PAGO FACTURA SEGURO COMPLEMENTARIOS COLABORADORES TNR. MES DE OCTUBRE 2024. FACTURA NO. E450000000291.</t>
  </si>
  <si>
    <t>B1500000142</t>
  </si>
  <si>
    <t>PAGO FACTURA SERVICIOS CONSULTAS PSICOLOGICAS A COLABORADORES, MES DE OCTUBRE 2024. FACTURA NO.B1500000031. PAGO PARCIAL ORDEN DE COMPRA NO. TNR-2024-00031.</t>
  </si>
  <si>
    <t>PAGO FACTURA DE MANTENIMIENTO DE VEHICULO. FACTURA NO. E450000002963. PAGO PACIAL ORDEN DE COMPRA NO. TNR-2024-00125.</t>
  </si>
  <si>
    <t>PAGO FACTURA  ADQUISICION DE 2 (DOS) CAMAROTES DE 1 PLAZA. FACTURA NO. B1500000083. PAGO UNICO ORDEN DE COMPRA NO. TNR-2024-00164.</t>
  </si>
  <si>
    <t>PAGO FACTURAS DE SERVICIOS DE CATERING, FACTURAS NOS. B1500000367. PAGO PARCIAL ORDEN DE COMPRA NO. TNR-2024-00096.</t>
  </si>
  <si>
    <t>PAGO FACTURAS DE SERVICIOS DE CATERING, FACTURAS NOS. B1500000368. PAGO PARCIAL ORDEN DE COMPRA NO. TNR-2024-00096.</t>
  </si>
  <si>
    <t>PAGO FACTURAS DE SERVICIOS DE CATERING, FACTURAS NOS. B1500000369. PAGO PARCIAL ORDEN DE COMPRA NO. TNR-2024-00096.</t>
  </si>
  <si>
    <t>PAGO FACTURA  ADQUISICION INSUMOS DE COCINA. FACTURA NO. B1500000144. PAGO UNICO ORDEN DE COMPRA NO. TNR-2024-00165.</t>
  </si>
  <si>
    <t>PAGO SERVICIO DE LLENADOS BOTELLONES. 58 UNIDADES. FACTURA NO. E450000006613. PAGO PARCIAL  ORDEN DE COMPRA NO. 00001.</t>
  </si>
  <si>
    <t>PAGO SERVICIOS DE ENERGIA ELECTRICA SEDE CENTRAL DE LA INSTITUCION. TNR. FACTURA NO. B1500570100. ABARCA EL PERIODO 05-10-2024 HASTA EL 05-11-2024. NIC. 7354030.</t>
  </si>
  <si>
    <t>PAGO MANTENIMIENTO A LA CAMIONETA MAZDA BT-50 BLANCAa 2023 CHASIS:001012.</t>
  </si>
  <si>
    <t>PAGO FACTURA  ADQUISICION DE TONERS Y TINTAS. FACTURA NO. B1500000001. PAGO UNICO ORDEN DE COMPRA NO. TNR-2024-00185.</t>
  </si>
  <si>
    <t>COMPAÑÍA DOMINICANA DE TELEFONO</t>
  </si>
  <si>
    <t>PAGO SERVICIO FLOTA INSTITUCIONAL NOVIEMBRE 2024,PARA LA INSTITUCION.</t>
  </si>
  <si>
    <t>PAGO SERVICIO INTERNET CHIPS DRONE NOVIEMBRE 2024,PARA LA INSTITUCION.</t>
  </si>
  <si>
    <t>PAGO SERVICIO INTERNET INSTITUCIONAL CORRESPONDIENTE AL MES NOVIEMBRE 2024</t>
  </si>
  <si>
    <t>PAGO SERVICIO TELEFONIA FIJA NOVIEMBRE 2024,PARA LA INSTITUCION.</t>
  </si>
  <si>
    <t>RC TECHNOLOGY</t>
  </si>
  <si>
    <t>CHANEL FRANCISCO FORTUNATO GALLARD</t>
  </si>
  <si>
    <t>00-1162520-99</t>
  </si>
  <si>
    <t>B1500000087</t>
  </si>
  <si>
    <t>B1500000023</t>
  </si>
  <si>
    <t>PAGO MATERIALES FERRETEROS 4TO TRIMESTRE.</t>
  </si>
  <si>
    <t xml:space="preserve">PAGO FACTURA SERVICIO DE REFRIGERIO. </t>
  </si>
  <si>
    <t>PAGO FACTURA ADQUISICION E INSTALACION DE SISTEMA PANELES SOLARES E INVERSOR.</t>
  </si>
  <si>
    <t>PAGO FACTURA TSHIRT SUBLIMADO, COLOR BLANCO EN TELA OJO DE ANGEL CON DISEÑO EN LA PARTE FRONTAL.</t>
  </si>
  <si>
    <t>PAGO FACTURA COMPRA DE EQUIPOS INFORMATICOS.</t>
  </si>
  <si>
    <t>PAGO FACTURA DIPLOMADO DE GERENCIA DE IMPUESTO.</t>
  </si>
  <si>
    <t>PAGO FACTURA ADQUISICION DE INSUMOS DE COCINA.</t>
  </si>
  <si>
    <t xml:space="preserve">PAGO FACTURA MAESTRIA GESTION SOSTENIBLE DEL AGUA PERIODO AGOSTO - DICIEMBRE. </t>
  </si>
  <si>
    <t>PAGO FACTURA COMPRA DE UNIFORMES PARA LOS COLABORADORES.</t>
  </si>
  <si>
    <t>PAGO FACTURA ADQUISICION TICKETS DE COMBUSTIBLE.</t>
  </si>
  <si>
    <t>PAGO FACTURA ADQUISICION DE MATERIALES GASTABLES.</t>
  </si>
  <si>
    <t>PAGO FACTURA  ADQUISICION DE NEUMATICOS. FACTURA NO. B1500000349. PAGO UNICO ORDEN DE COMPRA NO. TNR-2024-00180.</t>
  </si>
  <si>
    <t>PAGO CONTRATACION DE CAPACITACION PANORAMA DE LA ADMINISTRACION PUBLICA EN REPUBLICA DOMINICANA.</t>
  </si>
  <si>
    <t>PAGO FACTURA CATERING BIENVENIDA A LA NAVIDAD.</t>
  </si>
  <si>
    <t>PAGO FACTURA ADQUISICION DE BOTONES INSTITUCIONALES Y PINES METALICOS.</t>
  </si>
  <si>
    <t>PAGO FACTURA SERVICIOS DE MANTENIMIENTO VEHICULO FLOTILLA INSTITUCION TNR. FACTUR A NO. E450000003221. PAGO PARCIAL ORDEN DE COMPRA NO. TNR-2024-00125.</t>
  </si>
  <si>
    <t>PAGO FACTURA ADQUISICION DE MATERIALES DE LIMPIEZA.</t>
  </si>
  <si>
    <t>PAGO FACTURA ADQUISICION DE MATERIALES FERRETEROS.</t>
  </si>
  <si>
    <t>PAGO FACTURA SERVICIO DE RENTA IMPRESORAS/FOTOCOPIADORAS CONSUMO 14/10/2024 AL 05/11/2024.</t>
  </si>
  <si>
    <t>PAGO FACTURA BOLETOS AEREOS VIAJE A ESPAÑA, MARTIN PEÑA.</t>
  </si>
  <si>
    <t>PAGO FACTURA ADQUISICION INSUMOS DE COCINA.</t>
  </si>
  <si>
    <t>PAGO FACTURA COMPRAS DE EQUIPOS TECNOLOGICOS.</t>
  </si>
  <si>
    <t>CUENTAS POR PAGAR AL 30 DE NOVIEMBRE 2024</t>
  </si>
  <si>
    <t>Pedro Perez Corniel</t>
  </si>
  <si>
    <t xml:space="preserve"> </t>
  </si>
  <si>
    <t xml:space="preserve">                                                        Revisado por</t>
  </si>
  <si>
    <t>Revision Financiera</t>
  </si>
  <si>
    <t>Carolin Sosa</t>
  </si>
  <si>
    <t>Encargada Financiera</t>
  </si>
  <si>
    <t xml:space="preserve">Autorizado Por </t>
  </si>
  <si>
    <t>E450000061886</t>
  </si>
  <si>
    <t>E450000061892</t>
  </si>
  <si>
    <t>E450000060574</t>
  </si>
  <si>
    <t>E450000060575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</si>
</sst>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#########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Gill Sans MT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0"/>
      <color indexed="8"/>
      <name val="Times New Roman"/>
      <family val="1"/>
    </font>
    <font>
      <b/>
      <sz val="20"/>
      <color rgb="FF000000"/>
      <name val="Times New Roman"/>
      <family val="1"/>
    </font>
    <font>
      <b/>
      <i/>
      <sz val="20"/>
      <color indexed="8"/>
      <name val="Times New Roman"/>
      <family val="1"/>
    </font>
    <font>
      <sz val="8"/>
      <name val="Calibri"/>
      <family val="2"/>
      <scheme val="minor"/>
    </font>
    <font>
      <sz val="20"/>
      <color rgb="FF000000"/>
      <name val="Times New Roman"/>
      <family val="1"/>
    </font>
    <font>
      <b/>
      <sz val="22"/>
      <color rgb="FF000000"/>
      <name val="Times New Roman"/>
      <family val="1"/>
    </font>
    <font>
      <b/>
      <sz val="22"/>
      <name val="Times New Roman"/>
      <family val="1"/>
    </font>
    <font>
      <b/>
      <sz val="22"/>
      <color theme="1"/>
      <name val="Times New Roman"/>
      <family val="1"/>
    </font>
    <font>
      <b/>
      <i/>
      <sz val="22"/>
      <color indexed="8"/>
      <name val="Times New Roman"/>
      <family val="1"/>
    </font>
    <font>
      <b/>
      <sz val="22"/>
      <color indexed="8"/>
      <name val="Times New Roman"/>
      <family val="1"/>
    </font>
    <font>
      <b/>
      <sz val="26"/>
      <color indexed="8"/>
      <name val="Times New Roman"/>
      <family val="1"/>
    </font>
    <font>
      <b/>
      <sz val="28"/>
      <color indexed="8"/>
      <name val="Times New Roman"/>
      <family val="1"/>
    </font>
    <font>
      <b/>
      <sz val="28"/>
      <color theme="1"/>
      <name val="Times New Roman"/>
      <family val="1"/>
    </font>
    <font>
      <b/>
      <i/>
      <sz val="28"/>
      <color indexed="8"/>
      <name val="Times New Roman"/>
      <family val="1"/>
    </font>
    <font>
      <b/>
      <sz val="36"/>
      <color indexed="8"/>
      <name val="Times New Roman"/>
      <family val="1"/>
    </font>
    <font>
      <b/>
      <sz val="36"/>
      <color rgb="FF000000"/>
      <name val="Times New Roman"/>
      <family val="1"/>
    </font>
    <font>
      <b/>
      <sz val="36"/>
      <color theme="1"/>
      <name val="Times New Roman"/>
      <family val="1"/>
    </font>
    <font>
      <b/>
      <sz val="36"/>
      <name val="Times New Roman"/>
      <family val="1"/>
    </font>
    <font>
      <b/>
      <i/>
      <sz val="36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5" fillId="0" borderId="0" xfId="0" applyFont="1"/>
    <xf numFmtId="0" fontId="5" fillId="0" borderId="7" xfId="0" applyFont="1" applyBorder="1"/>
    <xf numFmtId="0" fontId="6" fillId="0" borderId="7" xfId="0" applyFont="1" applyBorder="1"/>
    <xf numFmtId="43" fontId="3" fillId="0" borderId="2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5" fillId="0" borderId="2" xfId="0" applyNumberFormat="1" applyFont="1" applyBorder="1"/>
    <xf numFmtId="43" fontId="1" fillId="0" borderId="0" xfId="1" applyFont="1"/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Font="1" applyFill="1" applyBorder="1"/>
    <xf numFmtId="43" fontId="2" fillId="3" borderId="0" xfId="1" applyFont="1" applyFill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3" fontId="7" fillId="0" borderId="8" xfId="0" applyNumberFormat="1" applyFont="1" applyBorder="1"/>
    <xf numFmtId="3" fontId="0" fillId="0" borderId="0" xfId="0" applyNumberFormat="1"/>
    <xf numFmtId="3" fontId="6" fillId="0" borderId="0" xfId="0" applyNumberFormat="1" applyFont="1"/>
    <xf numFmtId="43" fontId="7" fillId="0" borderId="0" xfId="1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15" xfId="0" applyFont="1" applyBorder="1"/>
    <xf numFmtId="43" fontId="0" fillId="0" borderId="0" xfId="1" applyFont="1"/>
    <xf numFmtId="43" fontId="0" fillId="0" borderId="16" xfId="0" applyNumberFormat="1" applyBorder="1"/>
    <xf numFmtId="43" fontId="5" fillId="0" borderId="16" xfId="1" applyFont="1" applyBorder="1"/>
    <xf numFmtId="43" fontId="5" fillId="0" borderId="17" xfId="0" applyNumberFormat="1" applyFont="1" applyBorder="1"/>
    <xf numFmtId="43" fontId="0" fillId="0" borderId="1" xfId="1" applyFont="1" applyBorder="1"/>
    <xf numFmtId="43" fontId="0" fillId="0" borderId="17" xfId="1" applyFont="1" applyBorder="1"/>
    <xf numFmtId="43" fontId="0" fillId="0" borderId="17" xfId="0" applyNumberFormat="1" applyBorder="1"/>
    <xf numFmtId="0" fontId="9" fillId="0" borderId="0" xfId="0" applyFont="1"/>
    <xf numFmtId="14" fontId="0" fillId="0" borderId="0" xfId="0" applyNumberFormat="1" applyAlignment="1">
      <alignment horizontal="center"/>
    </xf>
    <xf numFmtId="18" fontId="5" fillId="0" borderId="0" xfId="0" applyNumberFormat="1" applyFont="1" applyAlignment="1">
      <alignment horizontal="center"/>
    </xf>
    <xf numFmtId="3" fontId="0" fillId="0" borderId="0" xfId="1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43" fontId="10" fillId="0" borderId="0" xfId="1" applyFont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43" fontId="10" fillId="0" borderId="0" xfId="1" applyFont="1" applyBorder="1"/>
    <xf numFmtId="0" fontId="10" fillId="0" borderId="0" xfId="0" applyFont="1" applyAlignment="1">
      <alignment horizontal="left"/>
    </xf>
    <xf numFmtId="43" fontId="10" fillId="0" borderId="0" xfId="0" applyNumberFormat="1" applyFont="1"/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1" fillId="0" borderId="10" xfId="0" applyFont="1" applyBorder="1"/>
    <xf numFmtId="0" fontId="12" fillId="3" borderId="0" xfId="0" applyFont="1" applyFill="1" applyAlignment="1">
      <alignment horizontal="center" vertical="justify" wrapText="1"/>
    </xf>
    <xf numFmtId="0" fontId="16" fillId="6" borderId="2" xfId="0" applyFont="1" applyFill="1" applyBorder="1" applyAlignment="1">
      <alignment horizontal="center" vertical="justify" wrapText="1"/>
    </xf>
    <xf numFmtId="0" fontId="16" fillId="6" borderId="3" xfId="0" applyFont="1" applyFill="1" applyBorder="1" applyAlignment="1">
      <alignment horizontal="center" vertical="justify" wrapText="1"/>
    </xf>
    <xf numFmtId="44" fontId="16" fillId="6" borderId="2" xfId="0" applyNumberFormat="1" applyFont="1" applyFill="1" applyBorder="1" applyAlignment="1">
      <alignment horizontal="center" vertical="justify" wrapText="1"/>
    </xf>
    <xf numFmtId="1" fontId="18" fillId="3" borderId="2" xfId="2" applyNumberFormat="1" applyFont="1" applyFill="1" applyBorder="1" applyAlignment="1" applyProtection="1">
      <alignment horizontal="left"/>
      <protection locked="0"/>
    </xf>
    <xf numFmtId="44" fontId="18" fillId="3" borderId="2" xfId="2" applyFont="1" applyFill="1" applyBorder="1" applyAlignment="1" applyProtection="1">
      <alignment horizontal="left"/>
      <protection locked="0"/>
    </xf>
    <xf numFmtId="0" fontId="17" fillId="3" borderId="2" xfId="0" applyFont="1" applyFill="1" applyBorder="1" applyAlignment="1">
      <alignment horizontal="center" wrapText="1"/>
    </xf>
    <xf numFmtId="14" fontId="17" fillId="3" borderId="2" xfId="0" applyNumberFormat="1" applyFont="1" applyFill="1" applyBorder="1" applyAlignment="1">
      <alignment horizontal="center" wrapText="1"/>
    </xf>
    <xf numFmtId="44" fontId="16" fillId="3" borderId="2" xfId="0" applyNumberFormat="1" applyFont="1" applyFill="1" applyBorder="1" applyAlignment="1" applyProtection="1">
      <alignment horizontal="center" wrapText="1"/>
      <protection locked="0"/>
    </xf>
    <xf numFmtId="44" fontId="17" fillId="3" borderId="2" xfId="0" applyNumberFormat="1" applyFont="1" applyFill="1" applyBorder="1" applyAlignment="1">
      <alignment horizontal="center"/>
    </xf>
    <xf numFmtId="44" fontId="17" fillId="3" borderId="2" xfId="0" applyNumberFormat="1" applyFont="1" applyFill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/>
    <xf numFmtId="43" fontId="17" fillId="0" borderId="2" xfId="0" applyNumberFormat="1" applyFont="1" applyBorder="1" applyAlignment="1">
      <alignment horizontal="center"/>
    </xf>
    <xf numFmtId="0" fontId="18" fillId="0" borderId="2" xfId="0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43" fontId="17" fillId="0" borderId="0" xfId="0" applyNumberFormat="1" applyFont="1" applyAlignment="1">
      <alignment horizontal="center"/>
    </xf>
    <xf numFmtId="0" fontId="18" fillId="0" borderId="0" xfId="0" applyFont="1"/>
    <xf numFmtId="0" fontId="19" fillId="0" borderId="0" xfId="0" applyFont="1"/>
    <xf numFmtId="43" fontId="18" fillId="0" borderId="0" xfId="1" applyFont="1" applyBorder="1"/>
    <xf numFmtId="0" fontId="20" fillId="0" borderId="0" xfId="0" applyFont="1" applyAlignment="1">
      <alignment horizontal="left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 applyProtection="1">
      <alignment horizontal="left"/>
      <protection locked="0"/>
    </xf>
    <xf numFmtId="1" fontId="18" fillId="0" borderId="2" xfId="2" applyNumberFormat="1" applyFont="1" applyFill="1" applyBorder="1" applyAlignment="1" applyProtection="1">
      <alignment horizontal="left"/>
      <protection locked="0"/>
    </xf>
    <xf numFmtId="44" fontId="18" fillId="0" borderId="2" xfId="2" applyFont="1" applyFill="1" applyBorder="1" applyAlignment="1" applyProtection="1">
      <alignment horizontal="left"/>
      <protection locked="0"/>
    </xf>
    <xf numFmtId="14" fontId="17" fillId="0" borderId="2" xfId="0" applyNumberFormat="1" applyFont="1" applyBorder="1" applyAlignment="1">
      <alignment wrapText="1"/>
    </xf>
    <xf numFmtId="44" fontId="16" fillId="0" borderId="2" xfId="0" applyNumberFormat="1" applyFont="1" applyBorder="1" applyAlignment="1" applyProtection="1">
      <alignment horizontal="center"/>
      <protection locked="0"/>
    </xf>
    <xf numFmtId="0" fontId="17" fillId="0" borderId="2" xfId="0" applyFont="1" applyBorder="1" applyAlignment="1">
      <alignment horizontal="center" wrapText="1"/>
    </xf>
    <xf numFmtId="14" fontId="17" fillId="0" borderId="2" xfId="0" applyNumberFormat="1" applyFont="1" applyBorder="1" applyAlignment="1">
      <alignment horizontal="center" wrapText="1"/>
    </xf>
    <xf numFmtId="44" fontId="17" fillId="0" borderId="2" xfId="0" applyNumberFormat="1" applyFont="1" applyBorder="1" applyAlignment="1" applyProtection="1">
      <alignment horizontal="center"/>
      <protection locked="0"/>
    </xf>
    <xf numFmtId="14" fontId="18" fillId="0" borderId="2" xfId="0" applyNumberFormat="1" applyFont="1" applyBorder="1"/>
    <xf numFmtId="44" fontId="16" fillId="0" borderId="2" xfId="0" applyNumberFormat="1" applyFont="1" applyBorder="1" applyAlignment="1" applyProtection="1">
      <alignment horizontal="center" wrapText="1"/>
      <protection locked="0"/>
    </xf>
    <xf numFmtId="14" fontId="18" fillId="0" borderId="2" xfId="0" applyNumberFormat="1" applyFont="1" applyBorder="1" applyAlignment="1">
      <alignment wrapText="1"/>
    </xf>
    <xf numFmtId="44" fontId="18" fillId="0" borderId="2" xfId="2" applyFont="1" applyFill="1" applyBorder="1" applyAlignment="1">
      <alignment horizontal="left"/>
    </xf>
    <xf numFmtId="44" fontId="17" fillId="0" borderId="2" xfId="0" applyNumberFormat="1" applyFont="1" applyBorder="1" applyAlignment="1">
      <alignment horizontal="center" wrapText="1"/>
    </xf>
    <xf numFmtId="0" fontId="17" fillId="0" borderId="2" xfId="0" applyFont="1" applyBorder="1" applyAlignment="1" applyProtection="1">
      <alignment horizontal="left"/>
      <protection locked="0"/>
    </xf>
    <xf numFmtId="4" fontId="10" fillId="0" borderId="0" xfId="0" applyNumberFormat="1" applyFont="1"/>
    <xf numFmtId="164" fontId="18" fillId="0" borderId="2" xfId="2" applyNumberFormat="1" applyFont="1" applyFill="1" applyBorder="1" applyAlignment="1" applyProtection="1">
      <alignment horizontal="left"/>
      <protection locked="0"/>
    </xf>
    <xf numFmtId="0" fontId="18" fillId="3" borderId="2" xfId="0" applyFont="1" applyFill="1" applyBorder="1" applyAlignment="1" applyProtection="1">
      <alignment horizontal="left"/>
      <protection locked="0"/>
    </xf>
    <xf numFmtId="44" fontId="18" fillId="3" borderId="2" xfId="2" applyFont="1" applyFill="1" applyBorder="1" applyAlignment="1">
      <alignment horizontal="left"/>
    </xf>
    <xf numFmtId="14" fontId="18" fillId="3" borderId="2" xfId="0" applyNumberFormat="1" applyFont="1" applyFill="1" applyBorder="1" applyAlignment="1">
      <alignment wrapText="1"/>
    </xf>
    <xf numFmtId="0" fontId="10" fillId="3" borderId="0" xfId="0" applyFont="1" applyFill="1"/>
    <xf numFmtId="0" fontId="22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43" fontId="23" fillId="0" borderId="0" xfId="1" applyFont="1" applyBorder="1"/>
    <xf numFmtId="43" fontId="23" fillId="0" borderId="0" xfId="0" applyNumberFormat="1" applyFont="1"/>
    <xf numFmtId="0" fontId="23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0" borderId="0" xfId="0" applyFont="1"/>
    <xf numFmtId="0" fontId="25" fillId="0" borderId="0" xfId="0" applyFont="1" applyAlignment="1">
      <alignment horizontal="left"/>
    </xf>
    <xf numFmtId="0" fontId="25" fillId="0" borderId="0" xfId="0" applyFont="1"/>
    <xf numFmtId="0" fontId="26" fillId="6" borderId="2" xfId="0" applyFont="1" applyFill="1" applyBorder="1" applyAlignment="1">
      <alignment horizontal="center" vertical="center" wrapText="1"/>
    </xf>
    <xf numFmtId="44" fontId="26" fillId="6" borderId="2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44" fontId="28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14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44" fontId="26" fillId="0" borderId="2" xfId="0" applyNumberFormat="1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>
      <alignment horizontal="center"/>
    </xf>
    <xf numFmtId="0" fontId="27" fillId="0" borderId="2" xfId="0" applyFont="1" applyBorder="1"/>
    <xf numFmtId="0" fontId="29" fillId="0" borderId="3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5" fillId="0" borderId="0" xfId="0" applyFont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230187</xdr:colOff>
      <xdr:row>2</xdr:row>
      <xdr:rowOff>142875</xdr:rowOff>
    </xdr:from>
    <xdr:to>
      <xdr:col>3</xdr:col>
      <xdr:colOff>635000</xdr:colOff>
      <xdr:row>9</xdr:row>
      <xdr:rowOff>363422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C676984-DC6A-4A4E-ABDF-BE97D4AF8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3187" y="523875"/>
          <a:ext cx="5992813" cy="3427297"/>
        </a:xfrm>
        <a:prstGeom prst="rect">
          <a:avLst/>
        </a:prstGeom>
      </xdr:spPr>
    </xdr:pic>
    <xdr:clientData/>
  </xdr:twoCellAnchor>
  <xdr:twoCellAnchor editAs="oneCell">
    <xdr:from>
      <xdr:col>8</xdr:col>
      <xdr:colOff>45426</xdr:colOff>
      <xdr:row>4</xdr:row>
      <xdr:rowOff>9646</xdr:rowOff>
    </xdr:from>
    <xdr:to>
      <xdr:col>9</xdr:col>
      <xdr:colOff>2641529</xdr:colOff>
      <xdr:row>9</xdr:row>
      <xdr:rowOff>603250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795756-DC18-45B8-B383-E90F7451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1676" y="930396"/>
          <a:ext cx="6120353" cy="3260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1039089</xdr:colOff>
      <xdr:row>1</xdr:row>
      <xdr:rowOff>86592</xdr:rowOff>
    </xdr:from>
    <xdr:to>
      <xdr:col>9</xdr:col>
      <xdr:colOff>1183408</xdr:colOff>
      <xdr:row>7</xdr:row>
      <xdr:rowOff>216480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2C8FC07-FD86-42FE-ACBE-7BF58DDE9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05566" y="274206"/>
          <a:ext cx="3333751" cy="1832842"/>
        </a:xfrm>
        <a:prstGeom prst="rect">
          <a:avLst/>
        </a:prstGeom>
      </xdr:spPr>
    </xdr:pic>
    <xdr:clientData/>
  </xdr:twoCellAnchor>
  <xdr:twoCellAnchor editAs="oneCell">
    <xdr:from>
      <xdr:col>1</xdr:col>
      <xdr:colOff>259773</xdr:colOff>
      <xdr:row>1</xdr:row>
      <xdr:rowOff>95250</xdr:rowOff>
    </xdr:from>
    <xdr:to>
      <xdr:col>3</xdr:col>
      <xdr:colOff>707160</xdr:colOff>
      <xdr:row>7</xdr:row>
      <xdr:rowOff>257064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D91F4EF-54A0-4BE3-931E-87088AF63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659" y="282864"/>
          <a:ext cx="3377046" cy="186476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sé Jiménez" id="{B52AF5B9-23D6-4EBF-B5F1-0893651E6CA4}" userId="S::jose.jimenez@tecnificacionderiego.gob.do::bccaf8ea-b8bd-46a8-bfb5-5e7dcfe71e88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3-03-02T18:08:55.55" personId="{B52AF5B9-23D6-4EBF-B5F1-0893651E6CA4}" id="{6F582A95-7284-4AB1-B6EE-B50C5DD9B63E}">
    <text xml:space="preserve">Un ticket de mil fue entregado del 1 al 2 de Febrero 2022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1690-3ED0-4518-A9AB-143D3E3CC625}">
  <dimension ref="B1:P155"/>
  <sheetViews>
    <sheetView showGridLines="0" tabSelected="1" view="pageBreakPreview" topLeftCell="A55" zoomScaleNormal="40" zoomScaleSheetLayoutView="100" workbookViewId="0">
      <selection activeCell="C56" sqref="C56"/>
    </sheetView>
  </sheetViews>
  <sheetFormatPr baseColWidth="10" defaultColWidth="11.42578125" defaultRowHeight="25.5" x14ac:dyDescent="0.35"/>
  <cols>
    <col min="1" max="1" width="4.7109375" style="46" customWidth="1"/>
    <col min="2" max="2" width="22.85546875" style="46" customWidth="1"/>
    <col min="3" max="3" width="83.5703125" style="46" customWidth="1"/>
    <col min="4" max="4" width="97" style="46" customWidth="1"/>
    <col min="5" max="5" width="168.28515625" style="46" customWidth="1"/>
    <col min="6" max="6" width="232.85546875" style="46" customWidth="1"/>
    <col min="7" max="7" width="75.42578125" style="46" customWidth="1"/>
    <col min="8" max="8" width="54.42578125" style="46" customWidth="1"/>
    <col min="9" max="9" width="53" style="46" customWidth="1"/>
    <col min="10" max="10" width="53.42578125" style="46" customWidth="1"/>
    <col min="11" max="11" width="27" style="46" customWidth="1"/>
    <col min="12" max="12" width="11.42578125" style="46"/>
    <col min="13" max="14" width="13.140625" style="46" bestFit="1" customWidth="1"/>
    <col min="15" max="15" width="41.85546875" style="46" customWidth="1"/>
    <col min="16" max="17" width="11.42578125" style="46"/>
    <col min="18" max="18" width="12.28515625" style="46" bestFit="1" customWidth="1"/>
    <col min="19" max="257" width="11.42578125" style="46"/>
    <col min="258" max="258" width="0.5703125" style="46" customWidth="1"/>
    <col min="259" max="259" width="6.140625" style="46" customWidth="1"/>
    <col min="260" max="260" width="17.85546875" style="46" customWidth="1"/>
    <col min="261" max="261" width="35.42578125" style="46" customWidth="1"/>
    <col min="262" max="262" width="52" style="46" customWidth="1"/>
    <col min="263" max="263" width="16.28515625" style="46" customWidth="1"/>
    <col min="264" max="265" width="14.42578125" style="46" customWidth="1"/>
    <col min="266" max="266" width="16.140625" style="46" customWidth="1"/>
    <col min="267" max="267" width="13.140625" style="46" bestFit="1" customWidth="1"/>
    <col min="268" max="268" width="11.42578125" style="46"/>
    <col min="269" max="269" width="13.140625" style="46" bestFit="1" customWidth="1"/>
    <col min="270" max="513" width="11.42578125" style="46"/>
    <col min="514" max="514" width="0.5703125" style="46" customWidth="1"/>
    <col min="515" max="515" width="6.140625" style="46" customWidth="1"/>
    <col min="516" max="516" width="17.85546875" style="46" customWidth="1"/>
    <col min="517" max="517" width="35.42578125" style="46" customWidth="1"/>
    <col min="518" max="518" width="52" style="46" customWidth="1"/>
    <col min="519" max="519" width="16.28515625" style="46" customWidth="1"/>
    <col min="520" max="521" width="14.42578125" style="46" customWidth="1"/>
    <col min="522" max="522" width="16.140625" style="46" customWidth="1"/>
    <col min="523" max="523" width="13.140625" style="46" bestFit="1" customWidth="1"/>
    <col min="524" max="524" width="11.42578125" style="46"/>
    <col min="525" max="525" width="13.140625" style="46" bestFit="1" customWidth="1"/>
    <col min="526" max="769" width="11.42578125" style="46"/>
    <col min="770" max="770" width="0.5703125" style="46" customWidth="1"/>
    <col min="771" max="771" width="6.140625" style="46" customWidth="1"/>
    <col min="772" max="772" width="17.85546875" style="46" customWidth="1"/>
    <col min="773" max="773" width="35.42578125" style="46" customWidth="1"/>
    <col min="774" max="774" width="52" style="46" customWidth="1"/>
    <col min="775" max="775" width="16.28515625" style="46" customWidth="1"/>
    <col min="776" max="777" width="14.42578125" style="46" customWidth="1"/>
    <col min="778" max="778" width="16.140625" style="46" customWidth="1"/>
    <col min="779" max="779" width="13.140625" style="46" bestFit="1" customWidth="1"/>
    <col min="780" max="780" width="11.42578125" style="46"/>
    <col min="781" max="781" width="13.140625" style="46" bestFit="1" customWidth="1"/>
    <col min="782" max="1025" width="11.42578125" style="46"/>
    <col min="1026" max="1026" width="0.5703125" style="46" customWidth="1"/>
    <col min="1027" max="1027" width="6.140625" style="46" customWidth="1"/>
    <col min="1028" max="1028" width="17.85546875" style="46" customWidth="1"/>
    <col min="1029" max="1029" width="35.42578125" style="46" customWidth="1"/>
    <col min="1030" max="1030" width="52" style="46" customWidth="1"/>
    <col min="1031" max="1031" width="16.28515625" style="46" customWidth="1"/>
    <col min="1032" max="1033" width="14.42578125" style="46" customWidth="1"/>
    <col min="1034" max="1034" width="16.140625" style="46" customWidth="1"/>
    <col min="1035" max="1035" width="13.140625" style="46" bestFit="1" customWidth="1"/>
    <col min="1036" max="1036" width="11.42578125" style="46"/>
    <col min="1037" max="1037" width="13.140625" style="46" bestFit="1" customWidth="1"/>
    <col min="1038" max="1281" width="11.42578125" style="46"/>
    <col min="1282" max="1282" width="0.5703125" style="46" customWidth="1"/>
    <col min="1283" max="1283" width="6.140625" style="46" customWidth="1"/>
    <col min="1284" max="1284" width="17.85546875" style="46" customWidth="1"/>
    <col min="1285" max="1285" width="35.42578125" style="46" customWidth="1"/>
    <col min="1286" max="1286" width="52" style="46" customWidth="1"/>
    <col min="1287" max="1287" width="16.28515625" style="46" customWidth="1"/>
    <col min="1288" max="1289" width="14.42578125" style="46" customWidth="1"/>
    <col min="1290" max="1290" width="16.140625" style="46" customWidth="1"/>
    <col min="1291" max="1291" width="13.140625" style="46" bestFit="1" customWidth="1"/>
    <col min="1292" max="1292" width="11.42578125" style="46"/>
    <col min="1293" max="1293" width="13.140625" style="46" bestFit="1" customWidth="1"/>
    <col min="1294" max="1537" width="11.42578125" style="46"/>
    <col min="1538" max="1538" width="0.5703125" style="46" customWidth="1"/>
    <col min="1539" max="1539" width="6.140625" style="46" customWidth="1"/>
    <col min="1540" max="1540" width="17.85546875" style="46" customWidth="1"/>
    <col min="1541" max="1541" width="35.42578125" style="46" customWidth="1"/>
    <col min="1542" max="1542" width="52" style="46" customWidth="1"/>
    <col min="1543" max="1543" width="16.28515625" style="46" customWidth="1"/>
    <col min="1544" max="1545" width="14.42578125" style="46" customWidth="1"/>
    <col min="1546" max="1546" width="16.140625" style="46" customWidth="1"/>
    <col min="1547" max="1547" width="13.140625" style="46" bestFit="1" customWidth="1"/>
    <col min="1548" max="1548" width="11.42578125" style="46"/>
    <col min="1549" max="1549" width="13.140625" style="46" bestFit="1" customWidth="1"/>
    <col min="1550" max="1793" width="11.42578125" style="46"/>
    <col min="1794" max="1794" width="0.5703125" style="46" customWidth="1"/>
    <col min="1795" max="1795" width="6.140625" style="46" customWidth="1"/>
    <col min="1796" max="1796" width="17.85546875" style="46" customWidth="1"/>
    <col min="1797" max="1797" width="35.42578125" style="46" customWidth="1"/>
    <col min="1798" max="1798" width="52" style="46" customWidth="1"/>
    <col min="1799" max="1799" width="16.28515625" style="46" customWidth="1"/>
    <col min="1800" max="1801" width="14.42578125" style="46" customWidth="1"/>
    <col min="1802" max="1802" width="16.140625" style="46" customWidth="1"/>
    <col min="1803" max="1803" width="13.140625" style="46" bestFit="1" customWidth="1"/>
    <col min="1804" max="1804" width="11.42578125" style="46"/>
    <col min="1805" max="1805" width="13.140625" style="46" bestFit="1" customWidth="1"/>
    <col min="1806" max="2049" width="11.42578125" style="46"/>
    <col min="2050" max="2050" width="0.5703125" style="46" customWidth="1"/>
    <col min="2051" max="2051" width="6.140625" style="46" customWidth="1"/>
    <col min="2052" max="2052" width="17.85546875" style="46" customWidth="1"/>
    <col min="2053" max="2053" width="35.42578125" style="46" customWidth="1"/>
    <col min="2054" max="2054" width="52" style="46" customWidth="1"/>
    <col min="2055" max="2055" width="16.28515625" style="46" customWidth="1"/>
    <col min="2056" max="2057" width="14.42578125" style="46" customWidth="1"/>
    <col min="2058" max="2058" width="16.140625" style="46" customWidth="1"/>
    <col min="2059" max="2059" width="13.140625" style="46" bestFit="1" customWidth="1"/>
    <col min="2060" max="2060" width="11.42578125" style="46"/>
    <col min="2061" max="2061" width="13.140625" style="46" bestFit="1" customWidth="1"/>
    <col min="2062" max="2305" width="11.42578125" style="46"/>
    <col min="2306" max="2306" width="0.5703125" style="46" customWidth="1"/>
    <col min="2307" max="2307" width="6.140625" style="46" customWidth="1"/>
    <col min="2308" max="2308" width="17.85546875" style="46" customWidth="1"/>
    <col min="2309" max="2309" width="35.42578125" style="46" customWidth="1"/>
    <col min="2310" max="2310" width="52" style="46" customWidth="1"/>
    <col min="2311" max="2311" width="16.28515625" style="46" customWidth="1"/>
    <col min="2312" max="2313" width="14.42578125" style="46" customWidth="1"/>
    <col min="2314" max="2314" width="16.140625" style="46" customWidth="1"/>
    <col min="2315" max="2315" width="13.140625" style="46" bestFit="1" customWidth="1"/>
    <col min="2316" max="2316" width="11.42578125" style="46"/>
    <col min="2317" max="2317" width="13.140625" style="46" bestFit="1" customWidth="1"/>
    <col min="2318" max="2561" width="11.42578125" style="46"/>
    <col min="2562" max="2562" width="0.5703125" style="46" customWidth="1"/>
    <col min="2563" max="2563" width="6.140625" style="46" customWidth="1"/>
    <col min="2564" max="2564" width="17.85546875" style="46" customWidth="1"/>
    <col min="2565" max="2565" width="35.42578125" style="46" customWidth="1"/>
    <col min="2566" max="2566" width="52" style="46" customWidth="1"/>
    <col min="2567" max="2567" width="16.28515625" style="46" customWidth="1"/>
    <col min="2568" max="2569" width="14.42578125" style="46" customWidth="1"/>
    <col min="2570" max="2570" width="16.140625" style="46" customWidth="1"/>
    <col min="2571" max="2571" width="13.140625" style="46" bestFit="1" customWidth="1"/>
    <col min="2572" max="2572" width="11.42578125" style="46"/>
    <col min="2573" max="2573" width="13.140625" style="46" bestFit="1" customWidth="1"/>
    <col min="2574" max="2817" width="11.42578125" style="46"/>
    <col min="2818" max="2818" width="0.5703125" style="46" customWidth="1"/>
    <col min="2819" max="2819" width="6.140625" style="46" customWidth="1"/>
    <col min="2820" max="2820" width="17.85546875" style="46" customWidth="1"/>
    <col min="2821" max="2821" width="35.42578125" style="46" customWidth="1"/>
    <col min="2822" max="2822" width="52" style="46" customWidth="1"/>
    <col min="2823" max="2823" width="16.28515625" style="46" customWidth="1"/>
    <col min="2824" max="2825" width="14.42578125" style="46" customWidth="1"/>
    <col min="2826" max="2826" width="16.140625" style="46" customWidth="1"/>
    <col min="2827" max="2827" width="13.140625" style="46" bestFit="1" customWidth="1"/>
    <col min="2828" max="2828" width="11.42578125" style="46"/>
    <col min="2829" max="2829" width="13.140625" style="46" bestFit="1" customWidth="1"/>
    <col min="2830" max="3073" width="11.42578125" style="46"/>
    <col min="3074" max="3074" width="0.5703125" style="46" customWidth="1"/>
    <col min="3075" max="3075" width="6.140625" style="46" customWidth="1"/>
    <col min="3076" max="3076" width="17.85546875" style="46" customWidth="1"/>
    <col min="3077" max="3077" width="35.42578125" style="46" customWidth="1"/>
    <col min="3078" max="3078" width="52" style="46" customWidth="1"/>
    <col min="3079" max="3079" width="16.28515625" style="46" customWidth="1"/>
    <col min="3080" max="3081" width="14.42578125" style="46" customWidth="1"/>
    <col min="3082" max="3082" width="16.140625" style="46" customWidth="1"/>
    <col min="3083" max="3083" width="13.140625" style="46" bestFit="1" customWidth="1"/>
    <col min="3084" max="3084" width="11.42578125" style="46"/>
    <col min="3085" max="3085" width="13.140625" style="46" bestFit="1" customWidth="1"/>
    <col min="3086" max="3329" width="11.42578125" style="46"/>
    <col min="3330" max="3330" width="0.5703125" style="46" customWidth="1"/>
    <col min="3331" max="3331" width="6.140625" style="46" customWidth="1"/>
    <col min="3332" max="3332" width="17.85546875" style="46" customWidth="1"/>
    <col min="3333" max="3333" width="35.42578125" style="46" customWidth="1"/>
    <col min="3334" max="3334" width="52" style="46" customWidth="1"/>
    <col min="3335" max="3335" width="16.28515625" style="46" customWidth="1"/>
    <col min="3336" max="3337" width="14.42578125" style="46" customWidth="1"/>
    <col min="3338" max="3338" width="16.140625" style="46" customWidth="1"/>
    <col min="3339" max="3339" width="13.140625" style="46" bestFit="1" customWidth="1"/>
    <col min="3340" max="3340" width="11.42578125" style="46"/>
    <col min="3341" max="3341" width="13.140625" style="46" bestFit="1" customWidth="1"/>
    <col min="3342" max="3585" width="11.42578125" style="46"/>
    <col min="3586" max="3586" width="0.5703125" style="46" customWidth="1"/>
    <col min="3587" max="3587" width="6.140625" style="46" customWidth="1"/>
    <col min="3588" max="3588" width="17.85546875" style="46" customWidth="1"/>
    <col min="3589" max="3589" width="35.42578125" style="46" customWidth="1"/>
    <col min="3590" max="3590" width="52" style="46" customWidth="1"/>
    <col min="3591" max="3591" width="16.28515625" style="46" customWidth="1"/>
    <col min="3592" max="3593" width="14.42578125" style="46" customWidth="1"/>
    <col min="3594" max="3594" width="16.140625" style="46" customWidth="1"/>
    <col min="3595" max="3595" width="13.140625" style="46" bestFit="1" customWidth="1"/>
    <col min="3596" max="3596" width="11.42578125" style="46"/>
    <col min="3597" max="3597" width="13.140625" style="46" bestFit="1" customWidth="1"/>
    <col min="3598" max="3841" width="11.42578125" style="46"/>
    <col min="3842" max="3842" width="0.5703125" style="46" customWidth="1"/>
    <col min="3843" max="3843" width="6.140625" style="46" customWidth="1"/>
    <col min="3844" max="3844" width="17.85546875" style="46" customWidth="1"/>
    <col min="3845" max="3845" width="35.42578125" style="46" customWidth="1"/>
    <col min="3846" max="3846" width="52" style="46" customWidth="1"/>
    <col min="3847" max="3847" width="16.28515625" style="46" customWidth="1"/>
    <col min="3848" max="3849" width="14.42578125" style="46" customWidth="1"/>
    <col min="3850" max="3850" width="16.140625" style="46" customWidth="1"/>
    <col min="3851" max="3851" width="13.140625" style="46" bestFit="1" customWidth="1"/>
    <col min="3852" max="3852" width="11.42578125" style="46"/>
    <col min="3853" max="3853" width="13.140625" style="46" bestFit="1" customWidth="1"/>
    <col min="3854" max="4097" width="11.42578125" style="46"/>
    <col min="4098" max="4098" width="0.5703125" style="46" customWidth="1"/>
    <col min="4099" max="4099" width="6.140625" style="46" customWidth="1"/>
    <col min="4100" max="4100" width="17.85546875" style="46" customWidth="1"/>
    <col min="4101" max="4101" width="35.42578125" style="46" customWidth="1"/>
    <col min="4102" max="4102" width="52" style="46" customWidth="1"/>
    <col min="4103" max="4103" width="16.28515625" style="46" customWidth="1"/>
    <col min="4104" max="4105" width="14.42578125" style="46" customWidth="1"/>
    <col min="4106" max="4106" width="16.140625" style="46" customWidth="1"/>
    <col min="4107" max="4107" width="13.140625" style="46" bestFit="1" customWidth="1"/>
    <col min="4108" max="4108" width="11.42578125" style="46"/>
    <col min="4109" max="4109" width="13.140625" style="46" bestFit="1" customWidth="1"/>
    <col min="4110" max="4353" width="11.42578125" style="46"/>
    <col min="4354" max="4354" width="0.5703125" style="46" customWidth="1"/>
    <col min="4355" max="4355" width="6.140625" style="46" customWidth="1"/>
    <col min="4356" max="4356" width="17.85546875" style="46" customWidth="1"/>
    <col min="4357" max="4357" width="35.42578125" style="46" customWidth="1"/>
    <col min="4358" max="4358" width="52" style="46" customWidth="1"/>
    <col min="4359" max="4359" width="16.28515625" style="46" customWidth="1"/>
    <col min="4360" max="4361" width="14.42578125" style="46" customWidth="1"/>
    <col min="4362" max="4362" width="16.140625" style="46" customWidth="1"/>
    <col min="4363" max="4363" width="13.140625" style="46" bestFit="1" customWidth="1"/>
    <col min="4364" max="4364" width="11.42578125" style="46"/>
    <col min="4365" max="4365" width="13.140625" style="46" bestFit="1" customWidth="1"/>
    <col min="4366" max="4609" width="11.42578125" style="46"/>
    <col min="4610" max="4610" width="0.5703125" style="46" customWidth="1"/>
    <col min="4611" max="4611" width="6.140625" style="46" customWidth="1"/>
    <col min="4612" max="4612" width="17.85546875" style="46" customWidth="1"/>
    <col min="4613" max="4613" width="35.42578125" style="46" customWidth="1"/>
    <col min="4614" max="4614" width="52" style="46" customWidth="1"/>
    <col min="4615" max="4615" width="16.28515625" style="46" customWidth="1"/>
    <col min="4616" max="4617" width="14.42578125" style="46" customWidth="1"/>
    <col min="4618" max="4618" width="16.140625" style="46" customWidth="1"/>
    <col min="4619" max="4619" width="13.140625" style="46" bestFit="1" customWidth="1"/>
    <col min="4620" max="4620" width="11.42578125" style="46"/>
    <col min="4621" max="4621" width="13.140625" style="46" bestFit="1" customWidth="1"/>
    <col min="4622" max="4865" width="11.42578125" style="46"/>
    <col min="4866" max="4866" width="0.5703125" style="46" customWidth="1"/>
    <col min="4867" max="4867" width="6.140625" style="46" customWidth="1"/>
    <col min="4868" max="4868" width="17.85546875" style="46" customWidth="1"/>
    <col min="4869" max="4869" width="35.42578125" style="46" customWidth="1"/>
    <col min="4870" max="4870" width="52" style="46" customWidth="1"/>
    <col min="4871" max="4871" width="16.28515625" style="46" customWidth="1"/>
    <col min="4872" max="4873" width="14.42578125" style="46" customWidth="1"/>
    <col min="4874" max="4874" width="16.140625" style="46" customWidth="1"/>
    <col min="4875" max="4875" width="13.140625" style="46" bestFit="1" customWidth="1"/>
    <col min="4876" max="4876" width="11.42578125" style="46"/>
    <col min="4877" max="4877" width="13.140625" style="46" bestFit="1" customWidth="1"/>
    <col min="4878" max="5121" width="11.42578125" style="46"/>
    <col min="5122" max="5122" width="0.5703125" style="46" customWidth="1"/>
    <col min="5123" max="5123" width="6.140625" style="46" customWidth="1"/>
    <col min="5124" max="5124" width="17.85546875" style="46" customWidth="1"/>
    <col min="5125" max="5125" width="35.42578125" style="46" customWidth="1"/>
    <col min="5126" max="5126" width="52" style="46" customWidth="1"/>
    <col min="5127" max="5127" width="16.28515625" style="46" customWidth="1"/>
    <col min="5128" max="5129" width="14.42578125" style="46" customWidth="1"/>
    <col min="5130" max="5130" width="16.140625" style="46" customWidth="1"/>
    <col min="5131" max="5131" width="13.140625" style="46" bestFit="1" customWidth="1"/>
    <col min="5132" max="5132" width="11.42578125" style="46"/>
    <col min="5133" max="5133" width="13.140625" style="46" bestFit="1" customWidth="1"/>
    <col min="5134" max="5377" width="11.42578125" style="46"/>
    <col min="5378" max="5378" width="0.5703125" style="46" customWidth="1"/>
    <col min="5379" max="5379" width="6.140625" style="46" customWidth="1"/>
    <col min="5380" max="5380" width="17.85546875" style="46" customWidth="1"/>
    <col min="5381" max="5381" width="35.42578125" style="46" customWidth="1"/>
    <col min="5382" max="5382" width="52" style="46" customWidth="1"/>
    <col min="5383" max="5383" width="16.28515625" style="46" customWidth="1"/>
    <col min="5384" max="5385" width="14.42578125" style="46" customWidth="1"/>
    <col min="5386" max="5386" width="16.140625" style="46" customWidth="1"/>
    <col min="5387" max="5387" width="13.140625" style="46" bestFit="1" customWidth="1"/>
    <col min="5388" max="5388" width="11.42578125" style="46"/>
    <col min="5389" max="5389" width="13.140625" style="46" bestFit="1" customWidth="1"/>
    <col min="5390" max="5633" width="11.42578125" style="46"/>
    <col min="5634" max="5634" width="0.5703125" style="46" customWidth="1"/>
    <col min="5635" max="5635" width="6.140625" style="46" customWidth="1"/>
    <col min="5636" max="5636" width="17.85546875" style="46" customWidth="1"/>
    <col min="5637" max="5637" width="35.42578125" style="46" customWidth="1"/>
    <col min="5638" max="5638" width="52" style="46" customWidth="1"/>
    <col min="5639" max="5639" width="16.28515625" style="46" customWidth="1"/>
    <col min="5640" max="5641" width="14.42578125" style="46" customWidth="1"/>
    <col min="5642" max="5642" width="16.140625" style="46" customWidth="1"/>
    <col min="5643" max="5643" width="13.140625" style="46" bestFit="1" customWidth="1"/>
    <col min="5644" max="5644" width="11.42578125" style="46"/>
    <col min="5645" max="5645" width="13.140625" style="46" bestFit="1" customWidth="1"/>
    <col min="5646" max="5889" width="11.42578125" style="46"/>
    <col min="5890" max="5890" width="0.5703125" style="46" customWidth="1"/>
    <col min="5891" max="5891" width="6.140625" style="46" customWidth="1"/>
    <col min="5892" max="5892" width="17.85546875" style="46" customWidth="1"/>
    <col min="5893" max="5893" width="35.42578125" style="46" customWidth="1"/>
    <col min="5894" max="5894" width="52" style="46" customWidth="1"/>
    <col min="5895" max="5895" width="16.28515625" style="46" customWidth="1"/>
    <col min="5896" max="5897" width="14.42578125" style="46" customWidth="1"/>
    <col min="5898" max="5898" width="16.140625" style="46" customWidth="1"/>
    <col min="5899" max="5899" width="13.140625" style="46" bestFit="1" customWidth="1"/>
    <col min="5900" max="5900" width="11.42578125" style="46"/>
    <col min="5901" max="5901" width="13.140625" style="46" bestFit="1" customWidth="1"/>
    <col min="5902" max="6145" width="11.42578125" style="46"/>
    <col min="6146" max="6146" width="0.5703125" style="46" customWidth="1"/>
    <col min="6147" max="6147" width="6.140625" style="46" customWidth="1"/>
    <col min="6148" max="6148" width="17.85546875" style="46" customWidth="1"/>
    <col min="6149" max="6149" width="35.42578125" style="46" customWidth="1"/>
    <col min="6150" max="6150" width="52" style="46" customWidth="1"/>
    <col min="6151" max="6151" width="16.28515625" style="46" customWidth="1"/>
    <col min="6152" max="6153" width="14.42578125" style="46" customWidth="1"/>
    <col min="6154" max="6154" width="16.140625" style="46" customWidth="1"/>
    <col min="6155" max="6155" width="13.140625" style="46" bestFit="1" customWidth="1"/>
    <col min="6156" max="6156" width="11.42578125" style="46"/>
    <col min="6157" max="6157" width="13.140625" style="46" bestFit="1" customWidth="1"/>
    <col min="6158" max="6401" width="11.42578125" style="46"/>
    <col min="6402" max="6402" width="0.5703125" style="46" customWidth="1"/>
    <col min="6403" max="6403" width="6.140625" style="46" customWidth="1"/>
    <col min="6404" max="6404" width="17.85546875" style="46" customWidth="1"/>
    <col min="6405" max="6405" width="35.42578125" style="46" customWidth="1"/>
    <col min="6406" max="6406" width="52" style="46" customWidth="1"/>
    <col min="6407" max="6407" width="16.28515625" style="46" customWidth="1"/>
    <col min="6408" max="6409" width="14.42578125" style="46" customWidth="1"/>
    <col min="6410" max="6410" width="16.140625" style="46" customWidth="1"/>
    <col min="6411" max="6411" width="13.140625" style="46" bestFit="1" customWidth="1"/>
    <col min="6412" max="6412" width="11.42578125" style="46"/>
    <col min="6413" max="6413" width="13.140625" style="46" bestFit="1" customWidth="1"/>
    <col min="6414" max="6657" width="11.42578125" style="46"/>
    <col min="6658" max="6658" width="0.5703125" style="46" customWidth="1"/>
    <col min="6659" max="6659" width="6.140625" style="46" customWidth="1"/>
    <col min="6660" max="6660" width="17.85546875" style="46" customWidth="1"/>
    <col min="6661" max="6661" width="35.42578125" style="46" customWidth="1"/>
    <col min="6662" max="6662" width="52" style="46" customWidth="1"/>
    <col min="6663" max="6663" width="16.28515625" style="46" customWidth="1"/>
    <col min="6664" max="6665" width="14.42578125" style="46" customWidth="1"/>
    <col min="6666" max="6666" width="16.140625" style="46" customWidth="1"/>
    <col min="6667" max="6667" width="13.140625" style="46" bestFit="1" customWidth="1"/>
    <col min="6668" max="6668" width="11.42578125" style="46"/>
    <col min="6669" max="6669" width="13.140625" style="46" bestFit="1" customWidth="1"/>
    <col min="6670" max="6913" width="11.42578125" style="46"/>
    <col min="6914" max="6914" width="0.5703125" style="46" customWidth="1"/>
    <col min="6915" max="6915" width="6.140625" style="46" customWidth="1"/>
    <col min="6916" max="6916" width="17.85546875" style="46" customWidth="1"/>
    <col min="6917" max="6917" width="35.42578125" style="46" customWidth="1"/>
    <col min="6918" max="6918" width="52" style="46" customWidth="1"/>
    <col min="6919" max="6919" width="16.28515625" style="46" customWidth="1"/>
    <col min="6920" max="6921" width="14.42578125" style="46" customWidth="1"/>
    <col min="6922" max="6922" width="16.140625" style="46" customWidth="1"/>
    <col min="6923" max="6923" width="13.140625" style="46" bestFit="1" customWidth="1"/>
    <col min="6924" max="6924" width="11.42578125" style="46"/>
    <col min="6925" max="6925" width="13.140625" style="46" bestFit="1" customWidth="1"/>
    <col min="6926" max="7169" width="11.42578125" style="46"/>
    <col min="7170" max="7170" width="0.5703125" style="46" customWidth="1"/>
    <col min="7171" max="7171" width="6.140625" style="46" customWidth="1"/>
    <col min="7172" max="7172" width="17.85546875" style="46" customWidth="1"/>
    <col min="7173" max="7173" width="35.42578125" style="46" customWidth="1"/>
    <col min="7174" max="7174" width="52" style="46" customWidth="1"/>
    <col min="7175" max="7175" width="16.28515625" style="46" customWidth="1"/>
    <col min="7176" max="7177" width="14.42578125" style="46" customWidth="1"/>
    <col min="7178" max="7178" width="16.140625" style="46" customWidth="1"/>
    <col min="7179" max="7179" width="13.140625" style="46" bestFit="1" customWidth="1"/>
    <col min="7180" max="7180" width="11.42578125" style="46"/>
    <col min="7181" max="7181" width="13.140625" style="46" bestFit="1" customWidth="1"/>
    <col min="7182" max="7425" width="11.42578125" style="46"/>
    <col min="7426" max="7426" width="0.5703125" style="46" customWidth="1"/>
    <col min="7427" max="7427" width="6.140625" style="46" customWidth="1"/>
    <col min="7428" max="7428" width="17.85546875" style="46" customWidth="1"/>
    <col min="7429" max="7429" width="35.42578125" style="46" customWidth="1"/>
    <col min="7430" max="7430" width="52" style="46" customWidth="1"/>
    <col min="7431" max="7431" width="16.28515625" style="46" customWidth="1"/>
    <col min="7432" max="7433" width="14.42578125" style="46" customWidth="1"/>
    <col min="7434" max="7434" width="16.140625" style="46" customWidth="1"/>
    <col min="7435" max="7435" width="13.140625" style="46" bestFit="1" customWidth="1"/>
    <col min="7436" max="7436" width="11.42578125" style="46"/>
    <col min="7437" max="7437" width="13.140625" style="46" bestFit="1" customWidth="1"/>
    <col min="7438" max="7681" width="11.42578125" style="46"/>
    <col min="7682" max="7682" width="0.5703125" style="46" customWidth="1"/>
    <col min="7683" max="7683" width="6.140625" style="46" customWidth="1"/>
    <col min="7684" max="7684" width="17.85546875" style="46" customWidth="1"/>
    <col min="7685" max="7685" width="35.42578125" style="46" customWidth="1"/>
    <col min="7686" max="7686" width="52" style="46" customWidth="1"/>
    <col min="7687" max="7687" width="16.28515625" style="46" customWidth="1"/>
    <col min="7688" max="7689" width="14.42578125" style="46" customWidth="1"/>
    <col min="7690" max="7690" width="16.140625" style="46" customWidth="1"/>
    <col min="7691" max="7691" width="13.140625" style="46" bestFit="1" customWidth="1"/>
    <col min="7692" max="7692" width="11.42578125" style="46"/>
    <col min="7693" max="7693" width="13.140625" style="46" bestFit="1" customWidth="1"/>
    <col min="7694" max="7937" width="11.42578125" style="46"/>
    <col min="7938" max="7938" width="0.5703125" style="46" customWidth="1"/>
    <col min="7939" max="7939" width="6.140625" style="46" customWidth="1"/>
    <col min="7940" max="7940" width="17.85546875" style="46" customWidth="1"/>
    <col min="7941" max="7941" width="35.42578125" style="46" customWidth="1"/>
    <col min="7942" max="7942" width="52" style="46" customWidth="1"/>
    <col min="7943" max="7943" width="16.28515625" style="46" customWidth="1"/>
    <col min="7944" max="7945" width="14.42578125" style="46" customWidth="1"/>
    <col min="7946" max="7946" width="16.140625" style="46" customWidth="1"/>
    <col min="7947" max="7947" width="13.140625" style="46" bestFit="1" customWidth="1"/>
    <col min="7948" max="7948" width="11.42578125" style="46"/>
    <col min="7949" max="7949" width="13.140625" style="46" bestFit="1" customWidth="1"/>
    <col min="7950" max="8193" width="11.42578125" style="46"/>
    <col min="8194" max="8194" width="0.5703125" style="46" customWidth="1"/>
    <col min="8195" max="8195" width="6.140625" style="46" customWidth="1"/>
    <col min="8196" max="8196" width="17.85546875" style="46" customWidth="1"/>
    <col min="8197" max="8197" width="35.42578125" style="46" customWidth="1"/>
    <col min="8198" max="8198" width="52" style="46" customWidth="1"/>
    <col min="8199" max="8199" width="16.28515625" style="46" customWidth="1"/>
    <col min="8200" max="8201" width="14.42578125" style="46" customWidth="1"/>
    <col min="8202" max="8202" width="16.140625" style="46" customWidth="1"/>
    <col min="8203" max="8203" width="13.140625" style="46" bestFit="1" customWidth="1"/>
    <col min="8204" max="8204" width="11.42578125" style="46"/>
    <col min="8205" max="8205" width="13.140625" style="46" bestFit="1" customWidth="1"/>
    <col min="8206" max="8449" width="11.42578125" style="46"/>
    <col min="8450" max="8450" width="0.5703125" style="46" customWidth="1"/>
    <col min="8451" max="8451" width="6.140625" style="46" customWidth="1"/>
    <col min="8452" max="8452" width="17.85546875" style="46" customWidth="1"/>
    <col min="8453" max="8453" width="35.42578125" style="46" customWidth="1"/>
    <col min="8454" max="8454" width="52" style="46" customWidth="1"/>
    <col min="8455" max="8455" width="16.28515625" style="46" customWidth="1"/>
    <col min="8456" max="8457" width="14.42578125" style="46" customWidth="1"/>
    <col min="8458" max="8458" width="16.140625" style="46" customWidth="1"/>
    <col min="8459" max="8459" width="13.140625" style="46" bestFit="1" customWidth="1"/>
    <col min="8460" max="8460" width="11.42578125" style="46"/>
    <col min="8461" max="8461" width="13.140625" style="46" bestFit="1" customWidth="1"/>
    <col min="8462" max="8705" width="11.42578125" style="46"/>
    <col min="8706" max="8706" width="0.5703125" style="46" customWidth="1"/>
    <col min="8707" max="8707" width="6.140625" style="46" customWidth="1"/>
    <col min="8708" max="8708" width="17.85546875" style="46" customWidth="1"/>
    <col min="8709" max="8709" width="35.42578125" style="46" customWidth="1"/>
    <col min="8710" max="8710" width="52" style="46" customWidth="1"/>
    <col min="8711" max="8711" width="16.28515625" style="46" customWidth="1"/>
    <col min="8712" max="8713" width="14.42578125" style="46" customWidth="1"/>
    <col min="8714" max="8714" width="16.140625" style="46" customWidth="1"/>
    <col min="8715" max="8715" width="13.140625" style="46" bestFit="1" customWidth="1"/>
    <col min="8716" max="8716" width="11.42578125" style="46"/>
    <col min="8717" max="8717" width="13.140625" style="46" bestFit="1" customWidth="1"/>
    <col min="8718" max="8961" width="11.42578125" style="46"/>
    <col min="8962" max="8962" width="0.5703125" style="46" customWidth="1"/>
    <col min="8963" max="8963" width="6.140625" style="46" customWidth="1"/>
    <col min="8964" max="8964" width="17.85546875" style="46" customWidth="1"/>
    <col min="8965" max="8965" width="35.42578125" style="46" customWidth="1"/>
    <col min="8966" max="8966" width="52" style="46" customWidth="1"/>
    <col min="8967" max="8967" width="16.28515625" style="46" customWidth="1"/>
    <col min="8968" max="8969" width="14.42578125" style="46" customWidth="1"/>
    <col min="8970" max="8970" width="16.140625" style="46" customWidth="1"/>
    <col min="8971" max="8971" width="13.140625" style="46" bestFit="1" customWidth="1"/>
    <col min="8972" max="8972" width="11.42578125" style="46"/>
    <col min="8973" max="8973" width="13.140625" style="46" bestFit="1" customWidth="1"/>
    <col min="8974" max="9217" width="11.42578125" style="46"/>
    <col min="9218" max="9218" width="0.5703125" style="46" customWidth="1"/>
    <col min="9219" max="9219" width="6.140625" style="46" customWidth="1"/>
    <col min="9220" max="9220" width="17.85546875" style="46" customWidth="1"/>
    <col min="9221" max="9221" width="35.42578125" style="46" customWidth="1"/>
    <col min="9222" max="9222" width="52" style="46" customWidth="1"/>
    <col min="9223" max="9223" width="16.28515625" style="46" customWidth="1"/>
    <col min="9224" max="9225" width="14.42578125" style="46" customWidth="1"/>
    <col min="9226" max="9226" width="16.140625" style="46" customWidth="1"/>
    <col min="9227" max="9227" width="13.140625" style="46" bestFit="1" customWidth="1"/>
    <col min="9228" max="9228" width="11.42578125" style="46"/>
    <col min="9229" max="9229" width="13.140625" style="46" bestFit="1" customWidth="1"/>
    <col min="9230" max="9473" width="11.42578125" style="46"/>
    <col min="9474" max="9474" width="0.5703125" style="46" customWidth="1"/>
    <col min="9475" max="9475" width="6.140625" style="46" customWidth="1"/>
    <col min="9476" max="9476" width="17.85546875" style="46" customWidth="1"/>
    <col min="9477" max="9477" width="35.42578125" style="46" customWidth="1"/>
    <col min="9478" max="9478" width="52" style="46" customWidth="1"/>
    <col min="9479" max="9479" width="16.28515625" style="46" customWidth="1"/>
    <col min="9480" max="9481" width="14.42578125" style="46" customWidth="1"/>
    <col min="9482" max="9482" width="16.140625" style="46" customWidth="1"/>
    <col min="9483" max="9483" width="13.140625" style="46" bestFit="1" customWidth="1"/>
    <col min="9484" max="9484" width="11.42578125" style="46"/>
    <col min="9485" max="9485" width="13.140625" style="46" bestFit="1" customWidth="1"/>
    <col min="9486" max="9729" width="11.42578125" style="46"/>
    <col min="9730" max="9730" width="0.5703125" style="46" customWidth="1"/>
    <col min="9731" max="9731" width="6.140625" style="46" customWidth="1"/>
    <col min="9732" max="9732" width="17.85546875" style="46" customWidth="1"/>
    <col min="9733" max="9733" width="35.42578125" style="46" customWidth="1"/>
    <col min="9734" max="9734" width="52" style="46" customWidth="1"/>
    <col min="9735" max="9735" width="16.28515625" style="46" customWidth="1"/>
    <col min="9736" max="9737" width="14.42578125" style="46" customWidth="1"/>
    <col min="9738" max="9738" width="16.140625" style="46" customWidth="1"/>
    <col min="9739" max="9739" width="13.140625" style="46" bestFit="1" customWidth="1"/>
    <col min="9740" max="9740" width="11.42578125" style="46"/>
    <col min="9741" max="9741" width="13.140625" style="46" bestFit="1" customWidth="1"/>
    <col min="9742" max="9985" width="11.42578125" style="46"/>
    <col min="9986" max="9986" width="0.5703125" style="46" customWidth="1"/>
    <col min="9987" max="9987" width="6.140625" style="46" customWidth="1"/>
    <col min="9988" max="9988" width="17.85546875" style="46" customWidth="1"/>
    <col min="9989" max="9989" width="35.42578125" style="46" customWidth="1"/>
    <col min="9990" max="9990" width="52" style="46" customWidth="1"/>
    <col min="9991" max="9991" width="16.28515625" style="46" customWidth="1"/>
    <col min="9992" max="9993" width="14.42578125" style="46" customWidth="1"/>
    <col min="9994" max="9994" width="16.140625" style="46" customWidth="1"/>
    <col min="9995" max="9995" width="13.140625" style="46" bestFit="1" customWidth="1"/>
    <col min="9996" max="9996" width="11.42578125" style="46"/>
    <col min="9997" max="9997" width="13.140625" style="46" bestFit="1" customWidth="1"/>
    <col min="9998" max="10241" width="11.42578125" style="46"/>
    <col min="10242" max="10242" width="0.5703125" style="46" customWidth="1"/>
    <col min="10243" max="10243" width="6.140625" style="46" customWidth="1"/>
    <col min="10244" max="10244" width="17.85546875" style="46" customWidth="1"/>
    <col min="10245" max="10245" width="35.42578125" style="46" customWidth="1"/>
    <col min="10246" max="10246" width="52" style="46" customWidth="1"/>
    <col min="10247" max="10247" width="16.28515625" style="46" customWidth="1"/>
    <col min="10248" max="10249" width="14.42578125" style="46" customWidth="1"/>
    <col min="10250" max="10250" width="16.140625" style="46" customWidth="1"/>
    <col min="10251" max="10251" width="13.140625" style="46" bestFit="1" customWidth="1"/>
    <col min="10252" max="10252" width="11.42578125" style="46"/>
    <col min="10253" max="10253" width="13.140625" style="46" bestFit="1" customWidth="1"/>
    <col min="10254" max="10497" width="11.42578125" style="46"/>
    <col min="10498" max="10498" width="0.5703125" style="46" customWidth="1"/>
    <col min="10499" max="10499" width="6.140625" style="46" customWidth="1"/>
    <col min="10500" max="10500" width="17.85546875" style="46" customWidth="1"/>
    <col min="10501" max="10501" width="35.42578125" style="46" customWidth="1"/>
    <col min="10502" max="10502" width="52" style="46" customWidth="1"/>
    <col min="10503" max="10503" width="16.28515625" style="46" customWidth="1"/>
    <col min="10504" max="10505" width="14.42578125" style="46" customWidth="1"/>
    <col min="10506" max="10506" width="16.140625" style="46" customWidth="1"/>
    <col min="10507" max="10507" width="13.140625" style="46" bestFit="1" customWidth="1"/>
    <col min="10508" max="10508" width="11.42578125" style="46"/>
    <col min="10509" max="10509" width="13.140625" style="46" bestFit="1" customWidth="1"/>
    <col min="10510" max="10753" width="11.42578125" style="46"/>
    <col min="10754" max="10754" width="0.5703125" style="46" customWidth="1"/>
    <col min="10755" max="10755" width="6.140625" style="46" customWidth="1"/>
    <col min="10756" max="10756" width="17.85546875" style="46" customWidth="1"/>
    <col min="10757" max="10757" width="35.42578125" style="46" customWidth="1"/>
    <col min="10758" max="10758" width="52" style="46" customWidth="1"/>
    <col min="10759" max="10759" width="16.28515625" style="46" customWidth="1"/>
    <col min="10760" max="10761" width="14.42578125" style="46" customWidth="1"/>
    <col min="10762" max="10762" width="16.140625" style="46" customWidth="1"/>
    <col min="10763" max="10763" width="13.140625" style="46" bestFit="1" customWidth="1"/>
    <col min="10764" max="10764" width="11.42578125" style="46"/>
    <col min="10765" max="10765" width="13.140625" style="46" bestFit="1" customWidth="1"/>
    <col min="10766" max="11009" width="11.42578125" style="46"/>
    <col min="11010" max="11010" width="0.5703125" style="46" customWidth="1"/>
    <col min="11011" max="11011" width="6.140625" style="46" customWidth="1"/>
    <col min="11012" max="11012" width="17.85546875" style="46" customWidth="1"/>
    <col min="11013" max="11013" width="35.42578125" style="46" customWidth="1"/>
    <col min="11014" max="11014" width="52" style="46" customWidth="1"/>
    <col min="11015" max="11015" width="16.28515625" style="46" customWidth="1"/>
    <col min="11016" max="11017" width="14.42578125" style="46" customWidth="1"/>
    <col min="11018" max="11018" width="16.140625" style="46" customWidth="1"/>
    <col min="11019" max="11019" width="13.140625" style="46" bestFit="1" customWidth="1"/>
    <col min="11020" max="11020" width="11.42578125" style="46"/>
    <col min="11021" max="11021" width="13.140625" style="46" bestFit="1" customWidth="1"/>
    <col min="11022" max="11265" width="11.42578125" style="46"/>
    <col min="11266" max="11266" width="0.5703125" style="46" customWidth="1"/>
    <col min="11267" max="11267" width="6.140625" style="46" customWidth="1"/>
    <col min="11268" max="11268" width="17.85546875" style="46" customWidth="1"/>
    <col min="11269" max="11269" width="35.42578125" style="46" customWidth="1"/>
    <col min="11270" max="11270" width="52" style="46" customWidth="1"/>
    <col min="11271" max="11271" width="16.28515625" style="46" customWidth="1"/>
    <col min="11272" max="11273" width="14.42578125" style="46" customWidth="1"/>
    <col min="11274" max="11274" width="16.140625" style="46" customWidth="1"/>
    <col min="11275" max="11275" width="13.140625" style="46" bestFit="1" customWidth="1"/>
    <col min="11276" max="11276" width="11.42578125" style="46"/>
    <col min="11277" max="11277" width="13.140625" style="46" bestFit="1" customWidth="1"/>
    <col min="11278" max="11521" width="11.42578125" style="46"/>
    <col min="11522" max="11522" width="0.5703125" style="46" customWidth="1"/>
    <col min="11523" max="11523" width="6.140625" style="46" customWidth="1"/>
    <col min="11524" max="11524" width="17.85546875" style="46" customWidth="1"/>
    <col min="11525" max="11525" width="35.42578125" style="46" customWidth="1"/>
    <col min="11526" max="11526" width="52" style="46" customWidth="1"/>
    <col min="11527" max="11527" width="16.28515625" style="46" customWidth="1"/>
    <col min="11528" max="11529" width="14.42578125" style="46" customWidth="1"/>
    <col min="11530" max="11530" width="16.140625" style="46" customWidth="1"/>
    <col min="11531" max="11531" width="13.140625" style="46" bestFit="1" customWidth="1"/>
    <col min="11532" max="11532" width="11.42578125" style="46"/>
    <col min="11533" max="11533" width="13.140625" style="46" bestFit="1" customWidth="1"/>
    <col min="11534" max="11777" width="11.42578125" style="46"/>
    <col min="11778" max="11778" width="0.5703125" style="46" customWidth="1"/>
    <col min="11779" max="11779" width="6.140625" style="46" customWidth="1"/>
    <col min="11780" max="11780" width="17.85546875" style="46" customWidth="1"/>
    <col min="11781" max="11781" width="35.42578125" style="46" customWidth="1"/>
    <col min="11782" max="11782" width="52" style="46" customWidth="1"/>
    <col min="11783" max="11783" width="16.28515625" style="46" customWidth="1"/>
    <col min="11784" max="11785" width="14.42578125" style="46" customWidth="1"/>
    <col min="11786" max="11786" width="16.140625" style="46" customWidth="1"/>
    <col min="11787" max="11787" width="13.140625" style="46" bestFit="1" customWidth="1"/>
    <col min="11788" max="11788" width="11.42578125" style="46"/>
    <col min="11789" max="11789" width="13.140625" style="46" bestFit="1" customWidth="1"/>
    <col min="11790" max="12033" width="11.42578125" style="46"/>
    <col min="12034" max="12034" width="0.5703125" style="46" customWidth="1"/>
    <col min="12035" max="12035" width="6.140625" style="46" customWidth="1"/>
    <col min="12036" max="12036" width="17.85546875" style="46" customWidth="1"/>
    <col min="12037" max="12037" width="35.42578125" style="46" customWidth="1"/>
    <col min="12038" max="12038" width="52" style="46" customWidth="1"/>
    <col min="12039" max="12039" width="16.28515625" style="46" customWidth="1"/>
    <col min="12040" max="12041" width="14.42578125" style="46" customWidth="1"/>
    <col min="12042" max="12042" width="16.140625" style="46" customWidth="1"/>
    <col min="12043" max="12043" width="13.140625" style="46" bestFit="1" customWidth="1"/>
    <col min="12044" max="12044" width="11.42578125" style="46"/>
    <col min="12045" max="12045" width="13.140625" style="46" bestFit="1" customWidth="1"/>
    <col min="12046" max="12289" width="11.42578125" style="46"/>
    <col min="12290" max="12290" width="0.5703125" style="46" customWidth="1"/>
    <col min="12291" max="12291" width="6.140625" style="46" customWidth="1"/>
    <col min="12292" max="12292" width="17.85546875" style="46" customWidth="1"/>
    <col min="12293" max="12293" width="35.42578125" style="46" customWidth="1"/>
    <col min="12294" max="12294" width="52" style="46" customWidth="1"/>
    <col min="12295" max="12295" width="16.28515625" style="46" customWidth="1"/>
    <col min="12296" max="12297" width="14.42578125" style="46" customWidth="1"/>
    <col min="12298" max="12298" width="16.140625" style="46" customWidth="1"/>
    <col min="12299" max="12299" width="13.140625" style="46" bestFit="1" customWidth="1"/>
    <col min="12300" max="12300" width="11.42578125" style="46"/>
    <col min="12301" max="12301" width="13.140625" style="46" bestFit="1" customWidth="1"/>
    <col min="12302" max="12545" width="11.42578125" style="46"/>
    <col min="12546" max="12546" width="0.5703125" style="46" customWidth="1"/>
    <col min="12547" max="12547" width="6.140625" style="46" customWidth="1"/>
    <col min="12548" max="12548" width="17.85546875" style="46" customWidth="1"/>
    <col min="12549" max="12549" width="35.42578125" style="46" customWidth="1"/>
    <col min="12550" max="12550" width="52" style="46" customWidth="1"/>
    <col min="12551" max="12551" width="16.28515625" style="46" customWidth="1"/>
    <col min="12552" max="12553" width="14.42578125" style="46" customWidth="1"/>
    <col min="12554" max="12554" width="16.140625" style="46" customWidth="1"/>
    <col min="12555" max="12555" width="13.140625" style="46" bestFit="1" customWidth="1"/>
    <col min="12556" max="12556" width="11.42578125" style="46"/>
    <col min="12557" max="12557" width="13.140625" style="46" bestFit="1" customWidth="1"/>
    <col min="12558" max="12801" width="11.42578125" style="46"/>
    <col min="12802" max="12802" width="0.5703125" style="46" customWidth="1"/>
    <col min="12803" max="12803" width="6.140625" style="46" customWidth="1"/>
    <col min="12804" max="12804" width="17.85546875" style="46" customWidth="1"/>
    <col min="12805" max="12805" width="35.42578125" style="46" customWidth="1"/>
    <col min="12806" max="12806" width="52" style="46" customWidth="1"/>
    <col min="12807" max="12807" width="16.28515625" style="46" customWidth="1"/>
    <col min="12808" max="12809" width="14.42578125" style="46" customWidth="1"/>
    <col min="12810" max="12810" width="16.140625" style="46" customWidth="1"/>
    <col min="12811" max="12811" width="13.140625" style="46" bestFit="1" customWidth="1"/>
    <col min="12812" max="12812" width="11.42578125" style="46"/>
    <col min="12813" max="12813" width="13.140625" style="46" bestFit="1" customWidth="1"/>
    <col min="12814" max="13057" width="11.42578125" style="46"/>
    <col min="13058" max="13058" width="0.5703125" style="46" customWidth="1"/>
    <col min="13059" max="13059" width="6.140625" style="46" customWidth="1"/>
    <col min="13060" max="13060" width="17.85546875" style="46" customWidth="1"/>
    <col min="13061" max="13061" width="35.42578125" style="46" customWidth="1"/>
    <col min="13062" max="13062" width="52" style="46" customWidth="1"/>
    <col min="13063" max="13063" width="16.28515625" style="46" customWidth="1"/>
    <col min="13064" max="13065" width="14.42578125" style="46" customWidth="1"/>
    <col min="13066" max="13066" width="16.140625" style="46" customWidth="1"/>
    <col min="13067" max="13067" width="13.140625" style="46" bestFit="1" customWidth="1"/>
    <col min="13068" max="13068" width="11.42578125" style="46"/>
    <col min="13069" max="13069" width="13.140625" style="46" bestFit="1" customWidth="1"/>
    <col min="13070" max="13313" width="11.42578125" style="46"/>
    <col min="13314" max="13314" width="0.5703125" style="46" customWidth="1"/>
    <col min="13315" max="13315" width="6.140625" style="46" customWidth="1"/>
    <col min="13316" max="13316" width="17.85546875" style="46" customWidth="1"/>
    <col min="13317" max="13317" width="35.42578125" style="46" customWidth="1"/>
    <col min="13318" max="13318" width="52" style="46" customWidth="1"/>
    <col min="13319" max="13319" width="16.28515625" style="46" customWidth="1"/>
    <col min="13320" max="13321" width="14.42578125" style="46" customWidth="1"/>
    <col min="13322" max="13322" width="16.140625" style="46" customWidth="1"/>
    <col min="13323" max="13323" width="13.140625" style="46" bestFit="1" customWidth="1"/>
    <col min="13324" max="13324" width="11.42578125" style="46"/>
    <col min="13325" max="13325" width="13.140625" style="46" bestFit="1" customWidth="1"/>
    <col min="13326" max="13569" width="11.42578125" style="46"/>
    <col min="13570" max="13570" width="0.5703125" style="46" customWidth="1"/>
    <col min="13571" max="13571" width="6.140625" style="46" customWidth="1"/>
    <col min="13572" max="13572" width="17.85546875" style="46" customWidth="1"/>
    <col min="13573" max="13573" width="35.42578125" style="46" customWidth="1"/>
    <col min="13574" max="13574" width="52" style="46" customWidth="1"/>
    <col min="13575" max="13575" width="16.28515625" style="46" customWidth="1"/>
    <col min="13576" max="13577" width="14.42578125" style="46" customWidth="1"/>
    <col min="13578" max="13578" width="16.140625" style="46" customWidth="1"/>
    <col min="13579" max="13579" width="13.140625" style="46" bestFit="1" customWidth="1"/>
    <col min="13580" max="13580" width="11.42578125" style="46"/>
    <col min="13581" max="13581" width="13.140625" style="46" bestFit="1" customWidth="1"/>
    <col min="13582" max="13825" width="11.42578125" style="46"/>
    <col min="13826" max="13826" width="0.5703125" style="46" customWidth="1"/>
    <col min="13827" max="13827" width="6.140625" style="46" customWidth="1"/>
    <col min="13828" max="13828" width="17.85546875" style="46" customWidth="1"/>
    <col min="13829" max="13829" width="35.42578125" style="46" customWidth="1"/>
    <col min="13830" max="13830" width="52" style="46" customWidth="1"/>
    <col min="13831" max="13831" width="16.28515625" style="46" customWidth="1"/>
    <col min="13832" max="13833" width="14.42578125" style="46" customWidth="1"/>
    <col min="13834" max="13834" width="16.140625" style="46" customWidth="1"/>
    <col min="13835" max="13835" width="13.140625" style="46" bestFit="1" customWidth="1"/>
    <col min="13836" max="13836" width="11.42578125" style="46"/>
    <col min="13837" max="13837" width="13.140625" style="46" bestFit="1" customWidth="1"/>
    <col min="13838" max="14081" width="11.42578125" style="46"/>
    <col min="14082" max="14082" width="0.5703125" style="46" customWidth="1"/>
    <col min="14083" max="14083" width="6.140625" style="46" customWidth="1"/>
    <col min="14084" max="14084" width="17.85546875" style="46" customWidth="1"/>
    <col min="14085" max="14085" width="35.42578125" style="46" customWidth="1"/>
    <col min="14086" max="14086" width="52" style="46" customWidth="1"/>
    <col min="14087" max="14087" width="16.28515625" style="46" customWidth="1"/>
    <col min="14088" max="14089" width="14.42578125" style="46" customWidth="1"/>
    <col min="14090" max="14090" width="16.140625" style="46" customWidth="1"/>
    <col min="14091" max="14091" width="13.140625" style="46" bestFit="1" customWidth="1"/>
    <col min="14092" max="14092" width="11.42578125" style="46"/>
    <col min="14093" max="14093" width="13.140625" style="46" bestFit="1" customWidth="1"/>
    <col min="14094" max="14337" width="11.42578125" style="46"/>
    <col min="14338" max="14338" width="0.5703125" style="46" customWidth="1"/>
    <col min="14339" max="14339" width="6.140625" style="46" customWidth="1"/>
    <col min="14340" max="14340" width="17.85546875" style="46" customWidth="1"/>
    <col min="14341" max="14341" width="35.42578125" style="46" customWidth="1"/>
    <col min="14342" max="14342" width="52" style="46" customWidth="1"/>
    <col min="14343" max="14343" width="16.28515625" style="46" customWidth="1"/>
    <col min="14344" max="14345" width="14.42578125" style="46" customWidth="1"/>
    <col min="14346" max="14346" width="16.140625" style="46" customWidth="1"/>
    <col min="14347" max="14347" width="13.140625" style="46" bestFit="1" customWidth="1"/>
    <col min="14348" max="14348" width="11.42578125" style="46"/>
    <col min="14349" max="14349" width="13.140625" style="46" bestFit="1" customWidth="1"/>
    <col min="14350" max="14593" width="11.42578125" style="46"/>
    <col min="14594" max="14594" width="0.5703125" style="46" customWidth="1"/>
    <col min="14595" max="14595" width="6.140625" style="46" customWidth="1"/>
    <col min="14596" max="14596" width="17.85546875" style="46" customWidth="1"/>
    <col min="14597" max="14597" width="35.42578125" style="46" customWidth="1"/>
    <col min="14598" max="14598" width="52" style="46" customWidth="1"/>
    <col min="14599" max="14599" width="16.28515625" style="46" customWidth="1"/>
    <col min="14600" max="14601" width="14.42578125" style="46" customWidth="1"/>
    <col min="14602" max="14602" width="16.140625" style="46" customWidth="1"/>
    <col min="14603" max="14603" width="13.140625" style="46" bestFit="1" customWidth="1"/>
    <col min="14604" max="14604" width="11.42578125" style="46"/>
    <col min="14605" max="14605" width="13.140625" style="46" bestFit="1" customWidth="1"/>
    <col min="14606" max="14849" width="11.42578125" style="46"/>
    <col min="14850" max="14850" width="0.5703125" style="46" customWidth="1"/>
    <col min="14851" max="14851" width="6.140625" style="46" customWidth="1"/>
    <col min="14852" max="14852" width="17.85546875" style="46" customWidth="1"/>
    <col min="14853" max="14853" width="35.42578125" style="46" customWidth="1"/>
    <col min="14854" max="14854" width="52" style="46" customWidth="1"/>
    <col min="14855" max="14855" width="16.28515625" style="46" customWidth="1"/>
    <col min="14856" max="14857" width="14.42578125" style="46" customWidth="1"/>
    <col min="14858" max="14858" width="16.140625" style="46" customWidth="1"/>
    <col min="14859" max="14859" width="13.140625" style="46" bestFit="1" customWidth="1"/>
    <col min="14860" max="14860" width="11.42578125" style="46"/>
    <col min="14861" max="14861" width="13.140625" style="46" bestFit="1" customWidth="1"/>
    <col min="14862" max="15105" width="11.42578125" style="46"/>
    <col min="15106" max="15106" width="0.5703125" style="46" customWidth="1"/>
    <col min="15107" max="15107" width="6.140625" style="46" customWidth="1"/>
    <col min="15108" max="15108" width="17.85546875" style="46" customWidth="1"/>
    <col min="15109" max="15109" width="35.42578125" style="46" customWidth="1"/>
    <col min="15110" max="15110" width="52" style="46" customWidth="1"/>
    <col min="15111" max="15111" width="16.28515625" style="46" customWidth="1"/>
    <col min="15112" max="15113" width="14.42578125" style="46" customWidth="1"/>
    <col min="15114" max="15114" width="16.140625" style="46" customWidth="1"/>
    <col min="15115" max="15115" width="13.140625" style="46" bestFit="1" customWidth="1"/>
    <col min="15116" max="15116" width="11.42578125" style="46"/>
    <col min="15117" max="15117" width="13.140625" style="46" bestFit="1" customWidth="1"/>
    <col min="15118" max="15361" width="11.42578125" style="46"/>
    <col min="15362" max="15362" width="0.5703125" style="46" customWidth="1"/>
    <col min="15363" max="15363" width="6.140625" style="46" customWidth="1"/>
    <col min="15364" max="15364" width="17.85546875" style="46" customWidth="1"/>
    <col min="15365" max="15365" width="35.42578125" style="46" customWidth="1"/>
    <col min="15366" max="15366" width="52" style="46" customWidth="1"/>
    <col min="15367" max="15367" width="16.28515625" style="46" customWidth="1"/>
    <col min="15368" max="15369" width="14.42578125" style="46" customWidth="1"/>
    <col min="15370" max="15370" width="16.140625" style="46" customWidth="1"/>
    <col min="15371" max="15371" width="13.140625" style="46" bestFit="1" customWidth="1"/>
    <col min="15372" max="15372" width="11.42578125" style="46"/>
    <col min="15373" max="15373" width="13.140625" style="46" bestFit="1" customWidth="1"/>
    <col min="15374" max="15617" width="11.42578125" style="46"/>
    <col min="15618" max="15618" width="0.5703125" style="46" customWidth="1"/>
    <col min="15619" max="15619" width="6.140625" style="46" customWidth="1"/>
    <col min="15620" max="15620" width="17.85546875" style="46" customWidth="1"/>
    <col min="15621" max="15621" width="35.42578125" style="46" customWidth="1"/>
    <col min="15622" max="15622" width="52" style="46" customWidth="1"/>
    <col min="15623" max="15623" width="16.28515625" style="46" customWidth="1"/>
    <col min="15624" max="15625" width="14.42578125" style="46" customWidth="1"/>
    <col min="15626" max="15626" width="16.140625" style="46" customWidth="1"/>
    <col min="15627" max="15627" width="13.140625" style="46" bestFit="1" customWidth="1"/>
    <col min="15628" max="15628" width="11.42578125" style="46"/>
    <col min="15629" max="15629" width="13.140625" style="46" bestFit="1" customWidth="1"/>
    <col min="15630" max="15873" width="11.42578125" style="46"/>
    <col min="15874" max="15874" width="0.5703125" style="46" customWidth="1"/>
    <col min="15875" max="15875" width="6.140625" style="46" customWidth="1"/>
    <col min="15876" max="15876" width="17.85546875" style="46" customWidth="1"/>
    <col min="15877" max="15877" width="35.42578125" style="46" customWidth="1"/>
    <col min="15878" max="15878" width="52" style="46" customWidth="1"/>
    <col min="15879" max="15879" width="16.28515625" style="46" customWidth="1"/>
    <col min="15880" max="15881" width="14.42578125" style="46" customWidth="1"/>
    <col min="15882" max="15882" width="16.140625" style="46" customWidth="1"/>
    <col min="15883" max="15883" width="13.140625" style="46" bestFit="1" customWidth="1"/>
    <col min="15884" max="15884" width="11.42578125" style="46"/>
    <col min="15885" max="15885" width="13.140625" style="46" bestFit="1" customWidth="1"/>
    <col min="15886" max="16129" width="11.42578125" style="46"/>
    <col min="16130" max="16130" width="0.5703125" style="46" customWidth="1"/>
    <col min="16131" max="16131" width="6.140625" style="46" customWidth="1"/>
    <col min="16132" max="16132" width="17.85546875" style="46" customWidth="1"/>
    <col min="16133" max="16133" width="35.42578125" style="46" customWidth="1"/>
    <col min="16134" max="16134" width="52" style="46" customWidth="1"/>
    <col min="16135" max="16135" width="16.28515625" style="46" customWidth="1"/>
    <col min="16136" max="16137" width="14.42578125" style="46" customWidth="1"/>
    <col min="16138" max="16138" width="16.140625" style="46" customWidth="1"/>
    <col min="16139" max="16139" width="13.140625" style="46" bestFit="1" customWidth="1"/>
    <col min="16140" max="16140" width="11.42578125" style="46"/>
    <col min="16141" max="16141" width="13.140625" style="46" bestFit="1" customWidth="1"/>
    <col min="16142" max="16384" width="11.42578125" style="46"/>
  </cols>
  <sheetData>
    <row r="1" spans="2:14" ht="15" customHeight="1" x14ac:dyDescent="0.35">
      <c r="B1" s="47"/>
      <c r="C1" s="47"/>
      <c r="D1" s="47"/>
      <c r="E1" s="47"/>
      <c r="F1" s="47"/>
      <c r="G1" s="47"/>
      <c r="H1" s="47"/>
      <c r="I1" s="47"/>
      <c r="J1" s="47"/>
    </row>
    <row r="2" spans="2:14" ht="15" customHeight="1" x14ac:dyDescent="0.35">
      <c r="B2" s="47"/>
      <c r="C2" s="47"/>
      <c r="D2" s="47"/>
      <c r="E2" s="47"/>
      <c r="F2" s="47"/>
      <c r="G2" s="47"/>
      <c r="H2" s="47"/>
      <c r="I2" s="47"/>
      <c r="J2" s="47"/>
    </row>
    <row r="3" spans="2:14" ht="15" customHeight="1" x14ac:dyDescent="0.35">
      <c r="B3" s="47"/>
      <c r="C3" s="47"/>
      <c r="D3" s="47"/>
      <c r="E3" s="47"/>
      <c r="F3" s="47"/>
      <c r="G3" s="47"/>
      <c r="H3" s="47"/>
      <c r="I3" s="47"/>
      <c r="J3" s="47"/>
    </row>
    <row r="4" spans="2:14" s="55" customFormat="1" ht="26.25" x14ac:dyDescent="0.35">
      <c r="B4" s="47"/>
      <c r="C4" s="47"/>
      <c r="D4" s="47"/>
      <c r="E4" s="47"/>
      <c r="F4" s="47"/>
      <c r="G4" s="47"/>
      <c r="H4" s="47"/>
      <c r="I4" s="47"/>
      <c r="J4" s="47"/>
    </row>
    <row r="5" spans="2:14" s="55" customFormat="1" ht="45" x14ac:dyDescent="0.6">
      <c r="B5" s="132" t="s">
        <v>56</v>
      </c>
      <c r="C5" s="132"/>
      <c r="D5" s="132"/>
      <c r="E5" s="132"/>
      <c r="F5" s="132"/>
      <c r="G5" s="132"/>
      <c r="H5" s="132"/>
      <c r="I5" s="132"/>
      <c r="J5" s="132"/>
    </row>
    <row r="6" spans="2:14" s="55" customFormat="1" ht="45" x14ac:dyDescent="0.6">
      <c r="B6" s="132" t="s">
        <v>57</v>
      </c>
      <c r="C6" s="132"/>
      <c r="D6" s="132"/>
      <c r="E6" s="132"/>
      <c r="F6" s="132"/>
      <c r="G6" s="132"/>
      <c r="H6" s="132"/>
      <c r="I6" s="132"/>
      <c r="J6" s="132"/>
    </row>
    <row r="7" spans="2:14" s="55" customFormat="1" ht="39.75" customHeight="1" x14ac:dyDescent="0.6">
      <c r="B7" s="132" t="s">
        <v>258</v>
      </c>
      <c r="C7" s="132"/>
      <c r="D7" s="132"/>
      <c r="E7" s="132"/>
      <c r="F7" s="132"/>
      <c r="G7" s="132"/>
      <c r="H7" s="132"/>
      <c r="I7" s="132"/>
      <c r="J7" s="132"/>
      <c r="K7" s="47"/>
      <c r="L7" s="47"/>
      <c r="M7" s="47"/>
      <c r="N7" s="47"/>
    </row>
    <row r="8" spans="2:14" s="55" customFormat="1" ht="39.75" customHeight="1" x14ac:dyDescent="0.45">
      <c r="B8" s="112"/>
      <c r="C8" s="112"/>
      <c r="D8" s="112"/>
      <c r="E8" s="112"/>
      <c r="F8" s="112"/>
      <c r="G8" s="112"/>
      <c r="H8" s="112"/>
      <c r="I8" s="112"/>
      <c r="J8" s="112"/>
      <c r="K8" s="47"/>
      <c r="L8" s="47"/>
      <c r="M8" s="47"/>
      <c r="N8" s="47"/>
    </row>
    <row r="9" spans="2:14" s="55" customFormat="1" ht="39.75" customHeight="1" x14ac:dyDescent="0.45">
      <c r="B9" s="112"/>
      <c r="C9" s="112"/>
      <c r="D9" s="112"/>
      <c r="E9" s="112"/>
      <c r="F9" s="112"/>
      <c r="G9" s="112"/>
      <c r="H9" s="112"/>
      <c r="I9" s="112"/>
      <c r="J9" s="112"/>
      <c r="K9" s="47"/>
      <c r="L9" s="47"/>
      <c r="M9" s="47"/>
      <c r="N9" s="47"/>
    </row>
    <row r="10" spans="2:14" s="55" customFormat="1" ht="62.25" customHeight="1" x14ac:dyDescent="0.45">
      <c r="B10" s="113"/>
      <c r="C10" s="113"/>
      <c r="D10" s="113"/>
      <c r="E10" s="113"/>
      <c r="F10" s="113"/>
      <c r="G10" s="113"/>
      <c r="H10" s="113"/>
      <c r="I10" s="113"/>
      <c r="J10" s="113"/>
      <c r="K10" s="46"/>
      <c r="L10" s="56"/>
      <c r="M10" s="56"/>
    </row>
    <row r="11" spans="2:14" s="55" customFormat="1" ht="93" customHeight="1" x14ac:dyDescent="0.25">
      <c r="B11" s="116" t="s">
        <v>58</v>
      </c>
      <c r="C11" s="116" t="s">
        <v>59</v>
      </c>
      <c r="D11" s="116" t="s">
        <v>36</v>
      </c>
      <c r="E11" s="116" t="s">
        <v>0</v>
      </c>
      <c r="F11" s="116" t="s">
        <v>61</v>
      </c>
      <c r="G11" s="117" t="s">
        <v>60</v>
      </c>
      <c r="H11" s="116" t="s">
        <v>62</v>
      </c>
      <c r="I11" s="117" t="s">
        <v>64</v>
      </c>
      <c r="J11" s="117" t="s">
        <v>63</v>
      </c>
      <c r="K11" s="58"/>
      <c r="L11" s="58"/>
    </row>
    <row r="12" spans="2:14" ht="150.75" customHeight="1" x14ac:dyDescent="0.35">
      <c r="B12" s="118">
        <v>1</v>
      </c>
      <c r="C12" s="122" t="s">
        <v>141</v>
      </c>
      <c r="D12" s="130">
        <v>131211224</v>
      </c>
      <c r="E12" s="129" t="s">
        <v>183</v>
      </c>
      <c r="F12" s="129" t="s">
        <v>145</v>
      </c>
      <c r="G12" s="123">
        <v>275686.7</v>
      </c>
      <c r="H12" s="120" t="s">
        <v>129</v>
      </c>
      <c r="I12" s="121">
        <v>45497</v>
      </c>
      <c r="J12" s="121">
        <v>45497</v>
      </c>
    </row>
    <row r="13" spans="2:14" ht="165.75" customHeight="1" x14ac:dyDescent="0.35">
      <c r="B13" s="118">
        <v>2</v>
      </c>
      <c r="C13" s="122" t="s">
        <v>142</v>
      </c>
      <c r="D13" s="122" t="s">
        <v>140</v>
      </c>
      <c r="E13" s="129" t="s">
        <v>184</v>
      </c>
      <c r="F13" s="129" t="s">
        <v>218</v>
      </c>
      <c r="G13" s="123">
        <v>8201</v>
      </c>
      <c r="H13" s="120" t="s">
        <v>129</v>
      </c>
      <c r="I13" s="121">
        <v>45530</v>
      </c>
      <c r="J13" s="121">
        <v>45530</v>
      </c>
    </row>
    <row r="14" spans="2:14" ht="149.25" customHeight="1" x14ac:dyDescent="0.35">
      <c r="B14" s="118">
        <v>3</v>
      </c>
      <c r="C14" s="122" t="s">
        <v>143</v>
      </c>
      <c r="D14" s="122" t="s">
        <v>140</v>
      </c>
      <c r="E14" s="129" t="s">
        <v>184</v>
      </c>
      <c r="F14" s="129" t="s">
        <v>219</v>
      </c>
      <c r="G14" s="119">
        <v>8201</v>
      </c>
      <c r="H14" s="120" t="s">
        <v>129</v>
      </c>
      <c r="I14" s="121">
        <v>45531</v>
      </c>
      <c r="J14" s="121">
        <v>45531</v>
      </c>
    </row>
    <row r="15" spans="2:14" ht="149.25" customHeight="1" x14ac:dyDescent="0.35">
      <c r="B15" s="118">
        <v>4</v>
      </c>
      <c r="C15" s="122" t="s">
        <v>144</v>
      </c>
      <c r="D15" s="122" t="s">
        <v>140</v>
      </c>
      <c r="E15" s="129" t="s">
        <v>184</v>
      </c>
      <c r="F15" s="129" t="s">
        <v>220</v>
      </c>
      <c r="G15" s="119">
        <v>20467.099999999999</v>
      </c>
      <c r="H15" s="120" t="s">
        <v>129</v>
      </c>
      <c r="I15" s="121">
        <v>45532</v>
      </c>
      <c r="J15" s="121">
        <v>45532</v>
      </c>
    </row>
    <row r="16" spans="2:14" ht="151.5" customHeight="1" x14ac:dyDescent="0.35">
      <c r="B16" s="118">
        <v>5</v>
      </c>
      <c r="C16" s="122" t="s">
        <v>138</v>
      </c>
      <c r="D16" s="130">
        <v>131211224</v>
      </c>
      <c r="E16" s="129" t="s">
        <v>137</v>
      </c>
      <c r="F16" s="129" t="s">
        <v>210</v>
      </c>
      <c r="G16" s="123">
        <v>31581.52</v>
      </c>
      <c r="H16" s="120" t="s">
        <v>129</v>
      </c>
      <c r="I16" s="121">
        <v>45532</v>
      </c>
      <c r="J16" s="121">
        <v>45532</v>
      </c>
    </row>
    <row r="17" spans="2:11" ht="143.25" customHeight="1" x14ac:dyDescent="0.35">
      <c r="B17" s="118">
        <v>6</v>
      </c>
      <c r="C17" s="122" t="s">
        <v>148</v>
      </c>
      <c r="D17" s="130">
        <v>131211224</v>
      </c>
      <c r="E17" s="129" t="s">
        <v>137</v>
      </c>
      <c r="F17" s="129" t="s">
        <v>149</v>
      </c>
      <c r="G17" s="123">
        <v>36108</v>
      </c>
      <c r="H17" s="120" t="s">
        <v>129</v>
      </c>
      <c r="I17" s="121">
        <v>45544</v>
      </c>
      <c r="J17" s="121">
        <v>45544</v>
      </c>
    </row>
    <row r="18" spans="2:11" ht="134.25" customHeight="1" x14ac:dyDescent="0.35">
      <c r="B18" s="118">
        <v>24</v>
      </c>
      <c r="C18" s="122" t="s">
        <v>165</v>
      </c>
      <c r="D18" s="130">
        <v>130822672</v>
      </c>
      <c r="E18" s="129" t="s">
        <v>197</v>
      </c>
      <c r="F18" s="129" t="s">
        <v>257</v>
      </c>
      <c r="G18" s="123">
        <v>401242.53</v>
      </c>
      <c r="H18" s="120" t="s">
        <v>129</v>
      </c>
      <c r="I18" s="121">
        <v>45576</v>
      </c>
      <c r="J18" s="121">
        <v>45576</v>
      </c>
    </row>
    <row r="19" spans="2:11" ht="135" customHeight="1" x14ac:dyDescent="0.35">
      <c r="B19" s="118">
        <v>22</v>
      </c>
      <c r="C19" s="122" t="s">
        <v>163</v>
      </c>
      <c r="D19" s="130">
        <v>401516454</v>
      </c>
      <c r="E19" s="129" t="s">
        <v>195</v>
      </c>
      <c r="F19" s="129" t="s">
        <v>213</v>
      </c>
      <c r="G19" s="123">
        <v>198553.3</v>
      </c>
      <c r="H19" s="120" t="s">
        <v>129</v>
      </c>
      <c r="I19" s="121">
        <v>45582</v>
      </c>
      <c r="J19" s="121">
        <v>45582</v>
      </c>
    </row>
    <row r="20" spans="2:11" ht="150" customHeight="1" x14ac:dyDescent="0.35">
      <c r="B20" s="118">
        <v>10</v>
      </c>
      <c r="C20" s="122" t="s">
        <v>153</v>
      </c>
      <c r="D20" s="130">
        <v>101011149</v>
      </c>
      <c r="E20" s="129" t="s">
        <v>139</v>
      </c>
      <c r="F20" s="129" t="s">
        <v>216</v>
      </c>
      <c r="G20" s="123">
        <v>24329.17</v>
      </c>
      <c r="H20" s="120" t="s">
        <v>129</v>
      </c>
      <c r="I20" s="121">
        <v>45586</v>
      </c>
      <c r="J20" s="121">
        <v>45586</v>
      </c>
    </row>
    <row r="21" spans="2:11" ht="136.5" customHeight="1" x14ac:dyDescent="0.35">
      <c r="B21" s="118">
        <v>11</v>
      </c>
      <c r="C21" s="122" t="s">
        <v>182</v>
      </c>
      <c r="D21" s="130">
        <v>131182429</v>
      </c>
      <c r="E21" s="129" t="s">
        <v>188</v>
      </c>
      <c r="F21" s="129" t="s">
        <v>250</v>
      </c>
      <c r="G21" s="123">
        <v>22125</v>
      </c>
      <c r="H21" s="120" t="s">
        <v>129</v>
      </c>
      <c r="I21" s="121">
        <v>45588</v>
      </c>
      <c r="J21" s="121">
        <v>45588</v>
      </c>
    </row>
    <row r="22" spans="2:11" ht="147" customHeight="1" x14ac:dyDescent="0.35">
      <c r="B22" s="118">
        <v>8</v>
      </c>
      <c r="C22" s="122" t="s">
        <v>181</v>
      </c>
      <c r="D22" s="130">
        <v>430033472</v>
      </c>
      <c r="E22" s="129" t="s">
        <v>186</v>
      </c>
      <c r="F22" s="129" t="s">
        <v>211</v>
      </c>
      <c r="G22" s="119">
        <v>68425</v>
      </c>
      <c r="H22" s="120" t="s">
        <v>129</v>
      </c>
      <c r="I22" s="121">
        <v>45589</v>
      </c>
      <c r="J22" s="121">
        <v>45589</v>
      </c>
    </row>
    <row r="23" spans="2:11" ht="145.5" customHeight="1" x14ac:dyDescent="0.35">
      <c r="B23" s="118">
        <v>41</v>
      </c>
      <c r="C23" s="122" t="s">
        <v>214</v>
      </c>
      <c r="D23" s="130">
        <v>132253582</v>
      </c>
      <c r="E23" s="129" t="s">
        <v>187</v>
      </c>
      <c r="F23" s="129" t="s">
        <v>256</v>
      </c>
      <c r="G23" s="123">
        <v>28220.560000000001</v>
      </c>
      <c r="H23" s="120" t="s">
        <v>129</v>
      </c>
      <c r="I23" s="121">
        <v>45590</v>
      </c>
      <c r="J23" s="121">
        <v>45590</v>
      </c>
    </row>
    <row r="24" spans="2:11" ht="158.25" customHeight="1" x14ac:dyDescent="0.35">
      <c r="B24" s="118">
        <v>7</v>
      </c>
      <c r="C24" s="122" t="s">
        <v>151</v>
      </c>
      <c r="D24" s="130">
        <v>101679001</v>
      </c>
      <c r="E24" s="129" t="s">
        <v>185</v>
      </c>
      <c r="F24" s="129" t="s">
        <v>217</v>
      </c>
      <c r="G24" s="119">
        <v>44698.400000000001</v>
      </c>
      <c r="H24" s="120" t="s">
        <v>129</v>
      </c>
      <c r="I24" s="121">
        <v>45594</v>
      </c>
      <c r="J24" s="121">
        <v>45594</v>
      </c>
    </row>
    <row r="25" spans="2:11" ht="156" customHeight="1" x14ac:dyDescent="0.35">
      <c r="B25" s="118">
        <v>9</v>
      </c>
      <c r="C25" s="122" t="s">
        <v>152</v>
      </c>
      <c r="D25" s="130">
        <v>132253582</v>
      </c>
      <c r="E25" s="129" t="s">
        <v>187</v>
      </c>
      <c r="F25" s="129" t="s">
        <v>221</v>
      </c>
      <c r="G25" s="123">
        <v>3304</v>
      </c>
      <c r="H25" s="120" t="s">
        <v>129</v>
      </c>
      <c r="I25" s="121">
        <v>45596</v>
      </c>
      <c r="J25" s="121">
        <v>45596</v>
      </c>
    </row>
    <row r="26" spans="2:11" ht="168" customHeight="1" x14ac:dyDescent="0.35">
      <c r="B26" s="118">
        <v>12</v>
      </c>
      <c r="C26" s="122" t="s">
        <v>154</v>
      </c>
      <c r="D26" s="130">
        <v>40150472</v>
      </c>
      <c r="E26" s="129" t="s">
        <v>189</v>
      </c>
      <c r="F26" s="129" t="s">
        <v>255</v>
      </c>
      <c r="G26" s="123">
        <v>67995.240000000005</v>
      </c>
      <c r="H26" s="120" t="s">
        <v>129</v>
      </c>
      <c r="I26" s="121">
        <v>45601</v>
      </c>
      <c r="J26" s="121">
        <v>45601</v>
      </c>
    </row>
    <row r="27" spans="2:11" ht="150" customHeight="1" x14ac:dyDescent="0.35">
      <c r="B27" s="118">
        <v>13</v>
      </c>
      <c r="C27" s="122" t="s">
        <v>155</v>
      </c>
      <c r="D27" s="130">
        <v>131211224</v>
      </c>
      <c r="E27" s="129" t="s">
        <v>183</v>
      </c>
      <c r="F27" s="129" t="s">
        <v>254</v>
      </c>
      <c r="G27" s="123">
        <v>21240</v>
      </c>
      <c r="H27" s="120" t="s">
        <v>129</v>
      </c>
      <c r="I27" s="121">
        <v>45602</v>
      </c>
      <c r="J27" s="121">
        <v>45602</v>
      </c>
    </row>
    <row r="28" spans="2:11" ht="148.5" customHeight="1" x14ac:dyDescent="0.35">
      <c r="B28" s="118">
        <v>14</v>
      </c>
      <c r="C28" s="122" t="s">
        <v>156</v>
      </c>
      <c r="D28" s="130">
        <v>101500263</v>
      </c>
      <c r="E28" s="129" t="s">
        <v>190</v>
      </c>
      <c r="F28" s="129" t="s">
        <v>253</v>
      </c>
      <c r="G28" s="123">
        <v>8720.2000000000007</v>
      </c>
      <c r="H28" s="120" t="s">
        <v>129</v>
      </c>
      <c r="I28" s="121">
        <v>45602</v>
      </c>
      <c r="J28" s="121">
        <v>45602</v>
      </c>
      <c r="K28" s="103"/>
    </row>
    <row r="29" spans="2:11" ht="144.75" customHeight="1" x14ac:dyDescent="0.35">
      <c r="B29" s="118">
        <v>15</v>
      </c>
      <c r="C29" s="122" t="s">
        <v>157</v>
      </c>
      <c r="D29" s="130">
        <v>132214331</v>
      </c>
      <c r="E29" s="129" t="s">
        <v>191</v>
      </c>
      <c r="F29" s="129" t="s">
        <v>253</v>
      </c>
      <c r="G29" s="123">
        <v>7107.14</v>
      </c>
      <c r="H29" s="120" t="s">
        <v>129</v>
      </c>
      <c r="I29" s="121">
        <v>45602</v>
      </c>
      <c r="J29" s="121">
        <v>45602</v>
      </c>
    </row>
    <row r="30" spans="2:11" ht="167.25" customHeight="1" x14ac:dyDescent="0.35">
      <c r="B30" s="118">
        <v>17</v>
      </c>
      <c r="C30" s="122" t="s">
        <v>147</v>
      </c>
      <c r="D30" s="130">
        <v>130953783</v>
      </c>
      <c r="E30" s="129" t="s">
        <v>193</v>
      </c>
      <c r="F30" s="129" t="s">
        <v>215</v>
      </c>
      <c r="G30" s="123">
        <v>75000</v>
      </c>
      <c r="H30" s="120" t="s">
        <v>129</v>
      </c>
      <c r="I30" s="121">
        <v>45602</v>
      </c>
      <c r="J30" s="121">
        <v>45602</v>
      </c>
    </row>
    <row r="31" spans="2:11" ht="132.75" customHeight="1" x14ac:dyDescent="0.35">
      <c r="B31" s="118">
        <v>18</v>
      </c>
      <c r="C31" s="122" t="s">
        <v>159</v>
      </c>
      <c r="D31" s="130">
        <v>132454162</v>
      </c>
      <c r="E31" s="129" t="s">
        <v>194</v>
      </c>
      <c r="F31" s="129" t="s">
        <v>253</v>
      </c>
      <c r="G31" s="119">
        <v>16433.28</v>
      </c>
      <c r="H31" s="120" t="s">
        <v>129</v>
      </c>
      <c r="I31" s="121">
        <v>45602</v>
      </c>
      <c r="J31" s="121">
        <v>45602</v>
      </c>
    </row>
    <row r="32" spans="2:11" ht="169.5" customHeight="1" x14ac:dyDescent="0.35">
      <c r="B32" s="118">
        <v>16</v>
      </c>
      <c r="C32" s="122" t="s">
        <v>158</v>
      </c>
      <c r="D32" s="130">
        <v>101718943</v>
      </c>
      <c r="E32" s="129" t="s">
        <v>192</v>
      </c>
      <c r="F32" s="129" t="s">
        <v>253</v>
      </c>
      <c r="G32" s="119">
        <v>19959.7</v>
      </c>
      <c r="H32" s="120" t="s">
        <v>129</v>
      </c>
      <c r="I32" s="121">
        <v>45603</v>
      </c>
      <c r="J32" s="121">
        <v>45603</v>
      </c>
    </row>
    <row r="33" spans="2:10" ht="132" customHeight="1" x14ac:dyDescent="0.35">
      <c r="B33" s="118">
        <v>19</v>
      </c>
      <c r="C33" s="122" t="s">
        <v>160</v>
      </c>
      <c r="D33" s="130">
        <v>132454162</v>
      </c>
      <c r="E33" s="129" t="s">
        <v>194</v>
      </c>
      <c r="F33" s="129" t="s">
        <v>252</v>
      </c>
      <c r="G33" s="119">
        <v>17331.84</v>
      </c>
      <c r="H33" s="120" t="s">
        <v>129</v>
      </c>
      <c r="I33" s="121">
        <v>45603</v>
      </c>
      <c r="J33" s="121">
        <v>45603</v>
      </c>
    </row>
    <row r="34" spans="2:10" ht="132" customHeight="1" x14ac:dyDescent="0.35">
      <c r="B34" s="118">
        <v>28</v>
      </c>
      <c r="C34" s="122" t="s">
        <v>169</v>
      </c>
      <c r="D34" s="130">
        <v>101011149</v>
      </c>
      <c r="E34" s="129" t="s">
        <v>139</v>
      </c>
      <c r="F34" s="129" t="s">
        <v>251</v>
      </c>
      <c r="G34" s="119">
        <v>8015.67</v>
      </c>
      <c r="H34" s="120" t="s">
        <v>129</v>
      </c>
      <c r="I34" s="121">
        <v>45604</v>
      </c>
      <c r="J34" s="121">
        <v>45604</v>
      </c>
    </row>
    <row r="35" spans="2:10" ht="141" customHeight="1" x14ac:dyDescent="0.35">
      <c r="B35" s="118">
        <v>23</v>
      </c>
      <c r="C35" s="122" t="s">
        <v>164</v>
      </c>
      <c r="D35" s="130">
        <v>131928021</v>
      </c>
      <c r="E35" s="129" t="s">
        <v>196</v>
      </c>
      <c r="F35" s="129" t="s">
        <v>250</v>
      </c>
      <c r="G35" s="123">
        <v>8673</v>
      </c>
      <c r="H35" s="120" t="s">
        <v>129</v>
      </c>
      <c r="I35" s="121">
        <v>45607</v>
      </c>
      <c r="J35" s="121">
        <v>45607</v>
      </c>
    </row>
    <row r="36" spans="2:10" ht="141" customHeight="1" x14ac:dyDescent="0.35">
      <c r="B36" s="118">
        <v>25</v>
      </c>
      <c r="C36" s="122" t="s">
        <v>166</v>
      </c>
      <c r="D36" s="130">
        <v>132074076</v>
      </c>
      <c r="E36" s="129" t="s">
        <v>198</v>
      </c>
      <c r="F36" s="129" t="s">
        <v>249</v>
      </c>
      <c r="G36" s="123">
        <v>82600</v>
      </c>
      <c r="H36" s="120" t="s">
        <v>129</v>
      </c>
      <c r="I36" s="121">
        <v>45607</v>
      </c>
      <c r="J36" s="121">
        <v>45607</v>
      </c>
    </row>
    <row r="37" spans="2:10" ht="137.25" customHeight="1" x14ac:dyDescent="0.35">
      <c r="B37" s="118">
        <v>27</v>
      </c>
      <c r="C37" s="122" t="s">
        <v>168</v>
      </c>
      <c r="D37" s="130">
        <v>130111911</v>
      </c>
      <c r="E37" s="129" t="s">
        <v>200</v>
      </c>
      <c r="F37" s="129" t="s">
        <v>236</v>
      </c>
      <c r="G37" s="123">
        <v>140066</v>
      </c>
      <c r="H37" s="120" t="s">
        <v>129</v>
      </c>
      <c r="I37" s="121">
        <v>45609</v>
      </c>
      <c r="J37" s="121">
        <v>45609</v>
      </c>
    </row>
    <row r="38" spans="2:10" ht="137.25" customHeight="1" x14ac:dyDescent="0.35">
      <c r="B38" s="118">
        <v>20</v>
      </c>
      <c r="C38" s="122" t="s">
        <v>161</v>
      </c>
      <c r="D38" s="130">
        <v>40150472</v>
      </c>
      <c r="E38" s="129" t="s">
        <v>189</v>
      </c>
      <c r="F38" s="129" t="s">
        <v>212</v>
      </c>
      <c r="G38" s="119">
        <v>196974.78</v>
      </c>
      <c r="H38" s="120" t="s">
        <v>129</v>
      </c>
      <c r="I38" s="121">
        <v>45610</v>
      </c>
      <c r="J38" s="121">
        <v>45610</v>
      </c>
    </row>
    <row r="39" spans="2:10" ht="137.25" customHeight="1" x14ac:dyDescent="0.35">
      <c r="B39" s="118">
        <v>21</v>
      </c>
      <c r="C39" s="122" t="s">
        <v>162</v>
      </c>
      <c r="D39" s="130">
        <v>430033472</v>
      </c>
      <c r="E39" s="129" t="s">
        <v>186</v>
      </c>
      <c r="F39" s="129" t="s">
        <v>248</v>
      </c>
      <c r="G39" s="119">
        <v>276000</v>
      </c>
      <c r="H39" s="120" t="s">
        <v>129</v>
      </c>
      <c r="I39" s="121">
        <v>45610</v>
      </c>
      <c r="J39" s="121">
        <v>45610</v>
      </c>
    </row>
    <row r="40" spans="2:10" ht="137.25" customHeight="1" x14ac:dyDescent="0.35">
      <c r="B40" s="118">
        <v>26</v>
      </c>
      <c r="C40" s="122" t="s">
        <v>167</v>
      </c>
      <c r="D40" s="130">
        <v>101503939</v>
      </c>
      <c r="E40" s="129" t="s">
        <v>199</v>
      </c>
      <c r="F40" s="129" t="s">
        <v>222</v>
      </c>
      <c r="G40" s="123">
        <v>3480</v>
      </c>
      <c r="H40" s="120" t="s">
        <v>129</v>
      </c>
      <c r="I40" s="121">
        <v>45614</v>
      </c>
      <c r="J40" s="121">
        <v>45614</v>
      </c>
    </row>
    <row r="41" spans="2:10" ht="138.75" customHeight="1" x14ac:dyDescent="0.35">
      <c r="B41" s="118">
        <v>29</v>
      </c>
      <c r="C41" s="122" t="s">
        <v>170</v>
      </c>
      <c r="D41" s="130">
        <v>130556024</v>
      </c>
      <c r="E41" s="129" t="s">
        <v>201</v>
      </c>
      <c r="F41" s="129" t="s">
        <v>247</v>
      </c>
      <c r="G41" s="119">
        <v>181389.6</v>
      </c>
      <c r="H41" s="120" t="s">
        <v>129</v>
      </c>
      <c r="I41" s="121">
        <v>45614</v>
      </c>
      <c r="J41" s="121">
        <v>45614</v>
      </c>
    </row>
    <row r="42" spans="2:10" ht="143.25" customHeight="1" x14ac:dyDescent="0.35">
      <c r="B42" s="118">
        <v>30</v>
      </c>
      <c r="C42" s="122" t="s">
        <v>171</v>
      </c>
      <c r="D42" s="130">
        <v>131719945</v>
      </c>
      <c r="E42" s="129" t="s">
        <v>146</v>
      </c>
      <c r="F42" s="129" t="s">
        <v>246</v>
      </c>
      <c r="G42" s="123">
        <v>63324.7</v>
      </c>
      <c r="H42" s="120" t="s">
        <v>129</v>
      </c>
      <c r="I42" s="121">
        <v>45615</v>
      </c>
      <c r="J42" s="121">
        <v>45615</v>
      </c>
    </row>
    <row r="43" spans="2:10" ht="138.75" customHeight="1" x14ac:dyDescent="0.35">
      <c r="B43" s="118">
        <v>32</v>
      </c>
      <c r="C43" s="122" t="s">
        <v>173</v>
      </c>
      <c r="D43" s="130">
        <v>130013152</v>
      </c>
      <c r="E43" s="129" t="s">
        <v>203</v>
      </c>
      <c r="F43" s="129" t="s">
        <v>245</v>
      </c>
      <c r="G43" s="123">
        <v>1350000</v>
      </c>
      <c r="H43" s="120" t="s">
        <v>129</v>
      </c>
      <c r="I43" s="121">
        <v>45615</v>
      </c>
      <c r="J43" s="121">
        <v>45615</v>
      </c>
    </row>
    <row r="44" spans="2:10" ht="150" customHeight="1" x14ac:dyDescent="0.35">
      <c r="B44" s="118">
        <v>33</v>
      </c>
      <c r="C44" s="122" t="s">
        <v>174</v>
      </c>
      <c r="D44" s="130">
        <v>101148861</v>
      </c>
      <c r="E44" s="129" t="s">
        <v>204</v>
      </c>
      <c r="F44" s="129" t="s">
        <v>244</v>
      </c>
      <c r="G44" s="123">
        <v>66375</v>
      </c>
      <c r="H44" s="120" t="s">
        <v>129</v>
      </c>
      <c r="I44" s="121">
        <v>45615</v>
      </c>
      <c r="J44" s="121">
        <v>45615</v>
      </c>
    </row>
    <row r="45" spans="2:10" ht="147.75" customHeight="1" x14ac:dyDescent="0.35">
      <c r="B45" s="118">
        <v>31</v>
      </c>
      <c r="C45" s="122" t="s">
        <v>172</v>
      </c>
      <c r="D45" s="130">
        <v>101821248</v>
      </c>
      <c r="E45" s="129" t="s">
        <v>202</v>
      </c>
      <c r="F45" s="129" t="s">
        <v>223</v>
      </c>
      <c r="G45" s="123">
        <v>49914.43</v>
      </c>
      <c r="H45" s="120" t="s">
        <v>129</v>
      </c>
      <c r="I45" s="121">
        <v>45616</v>
      </c>
      <c r="J45" s="121">
        <v>45616</v>
      </c>
    </row>
    <row r="46" spans="2:10" ht="145.5" customHeight="1" x14ac:dyDescent="0.35">
      <c r="B46" s="118">
        <v>34</v>
      </c>
      <c r="C46" s="122" t="s">
        <v>175</v>
      </c>
      <c r="D46" s="130">
        <v>402002585</v>
      </c>
      <c r="E46" s="129" t="s">
        <v>205</v>
      </c>
      <c r="F46" s="129" t="s">
        <v>243</v>
      </c>
      <c r="G46" s="123">
        <v>480000</v>
      </c>
      <c r="H46" s="120" t="s">
        <v>129</v>
      </c>
      <c r="I46" s="121">
        <v>45618</v>
      </c>
      <c r="J46" s="121">
        <v>45618</v>
      </c>
    </row>
    <row r="47" spans="2:10" ht="146.25" customHeight="1" x14ac:dyDescent="0.35">
      <c r="B47" s="118">
        <v>36</v>
      </c>
      <c r="C47" s="122" t="s">
        <v>177</v>
      </c>
      <c r="D47" s="130">
        <v>101011149</v>
      </c>
      <c r="E47" s="129" t="s">
        <v>139</v>
      </c>
      <c r="F47" s="129" t="s">
        <v>224</v>
      </c>
      <c r="G47" s="123">
        <v>20569.490000000002</v>
      </c>
      <c r="H47" s="120" t="s">
        <v>129</v>
      </c>
      <c r="I47" s="121">
        <v>45618</v>
      </c>
      <c r="J47" s="121">
        <v>45618</v>
      </c>
    </row>
    <row r="48" spans="2:10" ht="149.25" customHeight="1" x14ac:dyDescent="0.35">
      <c r="B48" s="118">
        <v>35</v>
      </c>
      <c r="C48" s="122" t="s">
        <v>176</v>
      </c>
      <c r="D48" s="130">
        <v>130297118</v>
      </c>
      <c r="E48" s="129" t="s">
        <v>206</v>
      </c>
      <c r="F48" s="129" t="s">
        <v>242</v>
      </c>
      <c r="G48" s="123">
        <v>59230.9</v>
      </c>
      <c r="H48" s="120" t="s">
        <v>129</v>
      </c>
      <c r="I48" s="121">
        <v>45621</v>
      </c>
      <c r="J48" s="121">
        <v>45621</v>
      </c>
    </row>
    <row r="49" spans="2:10" ht="149.25" customHeight="1" x14ac:dyDescent="0.35">
      <c r="B49" s="118">
        <v>39</v>
      </c>
      <c r="C49" s="122" t="s">
        <v>179</v>
      </c>
      <c r="D49" s="130">
        <v>131065252</v>
      </c>
      <c r="E49" s="129" t="s">
        <v>209</v>
      </c>
      <c r="F49" s="129" t="s">
        <v>241</v>
      </c>
      <c r="G49" s="123">
        <v>20000</v>
      </c>
      <c r="H49" s="120" t="s">
        <v>129</v>
      </c>
      <c r="I49" s="121">
        <v>45622</v>
      </c>
      <c r="J49" s="121">
        <v>45622</v>
      </c>
    </row>
    <row r="50" spans="2:10" ht="135" customHeight="1" x14ac:dyDescent="0.35">
      <c r="B50" s="118">
        <v>37</v>
      </c>
      <c r="C50" s="122" t="s">
        <v>178</v>
      </c>
      <c r="D50" s="130">
        <v>131505635</v>
      </c>
      <c r="E50" s="129" t="s">
        <v>207</v>
      </c>
      <c r="F50" s="129" t="s">
        <v>240</v>
      </c>
      <c r="G50" s="123">
        <v>20101.439999999999</v>
      </c>
      <c r="H50" s="120" t="s">
        <v>129</v>
      </c>
      <c r="I50" s="121">
        <v>45623</v>
      </c>
      <c r="J50" s="121">
        <v>45623</v>
      </c>
    </row>
    <row r="51" spans="2:10" ht="145.5" customHeight="1" x14ac:dyDescent="0.35">
      <c r="B51" s="118">
        <v>38</v>
      </c>
      <c r="C51" s="122" t="s">
        <v>103</v>
      </c>
      <c r="D51" s="130">
        <v>133199531</v>
      </c>
      <c r="E51" s="129" t="s">
        <v>208</v>
      </c>
      <c r="F51" s="129" t="s">
        <v>225</v>
      </c>
      <c r="G51" s="123">
        <v>4389.6000000000004</v>
      </c>
      <c r="H51" s="120" t="s">
        <v>129</v>
      </c>
      <c r="I51" s="121">
        <v>45623</v>
      </c>
      <c r="J51" s="121">
        <v>45623</v>
      </c>
    </row>
    <row r="52" spans="2:10" ht="165.75" customHeight="1" x14ac:dyDescent="0.35">
      <c r="B52" s="118">
        <v>40</v>
      </c>
      <c r="C52" s="122" t="s">
        <v>180</v>
      </c>
      <c r="D52" s="130">
        <v>132074076</v>
      </c>
      <c r="E52" s="129" t="s">
        <v>198</v>
      </c>
      <c r="F52" s="129" t="s">
        <v>237</v>
      </c>
      <c r="G52" s="123">
        <v>29972</v>
      </c>
      <c r="H52" s="120" t="s">
        <v>129</v>
      </c>
      <c r="I52" s="121">
        <v>45623</v>
      </c>
      <c r="J52" s="121">
        <v>45623</v>
      </c>
    </row>
    <row r="53" spans="2:10" ht="165.75" customHeight="1" x14ac:dyDescent="0.35">
      <c r="B53" s="118">
        <v>42</v>
      </c>
      <c r="C53" s="122" t="s">
        <v>266</v>
      </c>
      <c r="D53" s="130">
        <v>101001577</v>
      </c>
      <c r="E53" s="129" t="s">
        <v>226</v>
      </c>
      <c r="F53" s="129" t="s">
        <v>227</v>
      </c>
      <c r="G53" s="123">
        <v>103395.5</v>
      </c>
      <c r="H53" s="120" t="s">
        <v>129</v>
      </c>
      <c r="I53" s="121">
        <v>45623</v>
      </c>
      <c r="J53" s="121">
        <v>45623</v>
      </c>
    </row>
    <row r="54" spans="2:10" ht="118.5" customHeight="1" x14ac:dyDescent="0.35">
      <c r="B54" s="118">
        <v>43</v>
      </c>
      <c r="C54" s="122" t="s">
        <v>267</v>
      </c>
      <c r="D54" s="130">
        <v>101001577</v>
      </c>
      <c r="E54" s="129" t="s">
        <v>226</v>
      </c>
      <c r="F54" s="129" t="s">
        <v>228</v>
      </c>
      <c r="G54" s="123">
        <v>7904</v>
      </c>
      <c r="H54" s="120" t="s">
        <v>129</v>
      </c>
      <c r="I54" s="121">
        <v>45623</v>
      </c>
      <c r="J54" s="121">
        <v>45623</v>
      </c>
    </row>
    <row r="55" spans="2:10" ht="120.75" customHeight="1" x14ac:dyDescent="0.35">
      <c r="B55" s="118">
        <v>44</v>
      </c>
      <c r="C55" s="122" t="s">
        <v>268</v>
      </c>
      <c r="D55" s="130">
        <v>101001577</v>
      </c>
      <c r="E55" s="129" t="s">
        <v>226</v>
      </c>
      <c r="F55" s="129" t="s">
        <v>229</v>
      </c>
      <c r="G55" s="123">
        <v>28828.720000000005</v>
      </c>
      <c r="H55" s="120" t="s">
        <v>129</v>
      </c>
      <c r="I55" s="121">
        <v>45624</v>
      </c>
      <c r="J55" s="121">
        <v>45624</v>
      </c>
    </row>
    <row r="56" spans="2:10" ht="120.75" customHeight="1" x14ac:dyDescent="0.35">
      <c r="B56" s="118">
        <v>45</v>
      </c>
      <c r="C56" s="122" t="s">
        <v>269</v>
      </c>
      <c r="D56" s="130">
        <v>101001577</v>
      </c>
      <c r="E56" s="129" t="s">
        <v>226</v>
      </c>
      <c r="F56" s="129" t="s">
        <v>230</v>
      </c>
      <c r="G56" s="123">
        <v>66592.240000000005</v>
      </c>
      <c r="H56" s="120" t="s">
        <v>129</v>
      </c>
      <c r="I56" s="121">
        <v>45624</v>
      </c>
      <c r="J56" s="121">
        <v>45624</v>
      </c>
    </row>
    <row r="57" spans="2:10" ht="120.75" customHeight="1" x14ac:dyDescent="0.35">
      <c r="B57" s="118">
        <v>46</v>
      </c>
      <c r="C57" s="122" t="s">
        <v>234</v>
      </c>
      <c r="D57" s="130">
        <v>130288364</v>
      </c>
      <c r="E57" s="129" t="s">
        <v>231</v>
      </c>
      <c r="F57" s="129" t="s">
        <v>238</v>
      </c>
      <c r="G57" s="123">
        <v>505040</v>
      </c>
      <c r="H57" s="120" t="s">
        <v>129</v>
      </c>
      <c r="I57" s="121">
        <v>45623</v>
      </c>
      <c r="J57" s="121">
        <v>45623</v>
      </c>
    </row>
    <row r="58" spans="2:10" ht="120.75" customHeight="1" x14ac:dyDescent="0.35">
      <c r="B58" s="118">
        <v>47</v>
      </c>
      <c r="C58" s="122" t="s">
        <v>235</v>
      </c>
      <c r="D58" s="130" t="s">
        <v>233</v>
      </c>
      <c r="E58" s="129" t="s">
        <v>232</v>
      </c>
      <c r="F58" s="129" t="s">
        <v>239</v>
      </c>
      <c r="G58" s="123">
        <v>48675</v>
      </c>
      <c r="H58" s="120" t="s">
        <v>129</v>
      </c>
      <c r="I58" s="121">
        <v>45624</v>
      </c>
      <c r="J58" s="121">
        <v>45624</v>
      </c>
    </row>
    <row r="59" spans="2:10" ht="148.5" customHeight="1" x14ac:dyDescent="0.6">
      <c r="B59" s="124"/>
      <c r="C59" s="126" t="s">
        <v>133</v>
      </c>
      <c r="D59" s="127"/>
      <c r="E59" s="127"/>
      <c r="F59" s="128"/>
      <c r="G59" s="123">
        <f>SUM(G12:G58)</f>
        <v>5226442.7500000009</v>
      </c>
      <c r="H59" s="125"/>
      <c r="I59" s="125"/>
      <c r="J59" s="125"/>
    </row>
    <row r="60" spans="2:10" ht="141" customHeight="1" x14ac:dyDescent="0.45">
      <c r="J60" s="108"/>
    </row>
    <row r="61" spans="2:10" ht="165.75" customHeight="1" x14ac:dyDescent="0.35"/>
    <row r="62" spans="2:10" ht="165.75" customHeight="1" x14ac:dyDescent="0.35"/>
    <row r="63" spans="2:10" ht="108" customHeight="1" x14ac:dyDescent="0.35"/>
    <row r="64" spans="2:10" ht="165.75" customHeight="1" x14ac:dyDescent="0.35"/>
    <row r="65" spans="2:16" ht="168" customHeight="1" x14ac:dyDescent="0.6">
      <c r="B65" s="115" t="s">
        <v>131</v>
      </c>
      <c r="C65" s="114"/>
      <c r="D65" s="114"/>
      <c r="E65" s="104"/>
      <c r="F65" s="131" t="s">
        <v>259</v>
      </c>
      <c r="G65" s="115" t="s">
        <v>134</v>
      </c>
      <c r="H65" s="115" t="s">
        <v>260</v>
      </c>
      <c r="I65" s="148" t="s">
        <v>263</v>
      </c>
      <c r="J65" s="107"/>
    </row>
    <row r="66" spans="2:16" ht="90.75" customHeight="1" x14ac:dyDescent="0.6">
      <c r="B66" s="115" t="s">
        <v>132</v>
      </c>
      <c r="C66" s="115"/>
      <c r="D66" s="115"/>
      <c r="E66" s="104"/>
      <c r="F66" s="149" t="s">
        <v>261</v>
      </c>
      <c r="G66" s="115" t="s">
        <v>135</v>
      </c>
      <c r="H66" s="115" t="s">
        <v>260</v>
      </c>
      <c r="I66" s="106" t="s">
        <v>265</v>
      </c>
      <c r="J66" s="107"/>
    </row>
    <row r="67" spans="2:16" ht="50.25" customHeight="1" x14ac:dyDescent="0.6">
      <c r="B67" s="105" t="s">
        <v>130</v>
      </c>
      <c r="C67" s="115" t="s">
        <v>150</v>
      </c>
      <c r="D67" s="115"/>
      <c r="E67" s="105"/>
      <c r="F67" s="131" t="s">
        <v>262</v>
      </c>
      <c r="G67" s="115" t="s">
        <v>136</v>
      </c>
      <c r="H67" s="115" t="s">
        <v>260</v>
      </c>
      <c r="I67" s="106" t="s">
        <v>264</v>
      </c>
      <c r="J67" s="107"/>
    </row>
    <row r="68" spans="2:16" ht="51" customHeight="1" x14ac:dyDescent="0.45">
      <c r="B68" s="106"/>
      <c r="C68" s="107"/>
      <c r="D68" s="107"/>
      <c r="E68" s="107"/>
      <c r="F68" s="107"/>
      <c r="G68" s="107"/>
      <c r="H68" s="107"/>
      <c r="I68" s="107"/>
      <c r="J68" s="106"/>
    </row>
    <row r="69" spans="2:16" ht="123" customHeight="1" x14ac:dyDescent="0.45">
      <c r="J69" s="111"/>
    </row>
    <row r="70" spans="2:16" ht="120.75" customHeight="1" x14ac:dyDescent="0.45">
      <c r="J70" s="106"/>
    </row>
    <row r="71" spans="2:16" ht="105.75" customHeight="1" x14ac:dyDescent="0.45">
      <c r="B71" s="106"/>
      <c r="C71" s="107"/>
      <c r="D71" s="107"/>
      <c r="E71" s="107"/>
      <c r="F71" s="109"/>
      <c r="G71" s="107"/>
      <c r="H71" s="107"/>
      <c r="I71" s="107"/>
      <c r="J71" s="107"/>
    </row>
    <row r="72" spans="2:16" ht="123" customHeight="1" x14ac:dyDescent="0.45">
      <c r="B72" s="106"/>
      <c r="C72" s="107"/>
      <c r="D72" s="107"/>
      <c r="E72" s="107"/>
      <c r="F72" s="107"/>
      <c r="G72" s="109"/>
      <c r="H72" s="107"/>
      <c r="I72" s="107"/>
      <c r="J72" s="107"/>
    </row>
    <row r="73" spans="2:16" ht="135.75" customHeight="1" x14ac:dyDescent="0.45">
      <c r="B73" s="106"/>
      <c r="C73" s="107"/>
      <c r="D73" s="107"/>
      <c r="E73" s="107"/>
      <c r="F73" s="107"/>
      <c r="G73" s="109"/>
      <c r="H73" s="109"/>
      <c r="I73" s="107"/>
      <c r="J73" s="107"/>
    </row>
    <row r="74" spans="2:16" ht="133.5" customHeight="1" x14ac:dyDescent="0.45">
      <c r="B74" s="106"/>
      <c r="C74" s="107"/>
      <c r="D74" s="107"/>
      <c r="E74" s="107"/>
      <c r="F74" s="107"/>
      <c r="G74" s="107"/>
      <c r="H74" s="110"/>
      <c r="I74" s="107"/>
      <c r="J74" s="107"/>
    </row>
    <row r="75" spans="2:16" ht="115.5" customHeight="1" x14ac:dyDescent="0.35">
      <c r="B75" s="49"/>
    </row>
    <row r="76" spans="2:16" ht="126" customHeight="1" x14ac:dyDescent="0.35">
      <c r="B76" s="49"/>
    </row>
    <row r="77" spans="2:16" ht="120.75" customHeight="1" x14ac:dyDescent="0.35">
      <c r="B77" s="49"/>
    </row>
    <row r="78" spans="2:16" ht="115.5" customHeight="1" x14ac:dyDescent="0.35">
      <c r="B78" s="49"/>
    </row>
    <row r="79" spans="2:16" ht="81.75" customHeight="1" x14ac:dyDescent="0.35">
      <c r="B79" s="49"/>
    </row>
    <row r="80" spans="2:16" ht="91.5" customHeight="1" x14ac:dyDescent="0.35">
      <c r="B80" s="49"/>
      <c r="O80"/>
      <c r="P80"/>
    </row>
    <row r="81" spans="2:16" ht="108.75" customHeight="1" x14ac:dyDescent="0.35">
      <c r="B81" s="49"/>
      <c r="O81"/>
      <c r="P81"/>
    </row>
    <row r="82" spans="2:16" ht="91.5" customHeight="1" x14ac:dyDescent="0.35">
      <c r="B82" s="49"/>
      <c r="L82" s="48"/>
    </row>
    <row r="83" spans="2:16" ht="34.5" customHeight="1" x14ac:dyDescent="0.35">
      <c r="B83" s="49"/>
      <c r="L83" s="48"/>
    </row>
    <row r="84" spans="2:16" ht="31.5" customHeight="1" x14ac:dyDescent="0.35">
      <c r="B84" s="49"/>
      <c r="L84" s="48"/>
    </row>
    <row r="85" spans="2:16" ht="16.5" customHeight="1" x14ac:dyDescent="0.35">
      <c r="B85" s="49"/>
      <c r="L85" s="48"/>
    </row>
    <row r="86" spans="2:16" ht="16.5" customHeight="1" x14ac:dyDescent="0.35">
      <c r="B86" s="49"/>
      <c r="L86" s="48"/>
    </row>
    <row r="87" spans="2:16" ht="16.5" customHeight="1" x14ac:dyDescent="0.35">
      <c r="B87" s="49"/>
      <c r="L87" s="48"/>
    </row>
    <row r="88" spans="2:16" ht="16.5" customHeight="1" x14ac:dyDescent="0.35">
      <c r="B88" s="49"/>
      <c r="L88" s="48"/>
    </row>
    <row r="89" spans="2:16" ht="16.5" customHeight="1" x14ac:dyDescent="0.35">
      <c r="B89" s="49"/>
      <c r="L89" s="48"/>
    </row>
    <row r="90" spans="2:16" ht="3" customHeight="1" x14ac:dyDescent="0.35">
      <c r="B90" s="49"/>
      <c r="L90" s="48"/>
    </row>
    <row r="91" spans="2:16" ht="16.5" hidden="1" customHeight="1" x14ac:dyDescent="0.35">
      <c r="B91" s="49"/>
      <c r="L91" s="48"/>
    </row>
    <row r="92" spans="2:16" ht="28.5" customHeight="1" x14ac:dyDescent="0.35">
      <c r="B92" s="49"/>
      <c r="L92" s="48"/>
    </row>
    <row r="93" spans="2:16" ht="33" customHeight="1" x14ac:dyDescent="0.35">
      <c r="B93" s="49"/>
      <c r="L93" s="48"/>
    </row>
    <row r="94" spans="2:16" ht="55.5" customHeight="1" x14ac:dyDescent="0.35">
      <c r="B94" s="49"/>
      <c r="L94" s="48"/>
    </row>
    <row r="95" spans="2:16" ht="48.75" customHeight="1" x14ac:dyDescent="0.35">
      <c r="B95" s="49"/>
      <c r="L95" s="48"/>
    </row>
    <row r="96" spans="2:16" ht="59.25" customHeight="1" x14ac:dyDescent="0.35">
      <c r="L96" s="48"/>
    </row>
    <row r="97" spans="2:12" ht="44.25" customHeight="1" x14ac:dyDescent="0.35">
      <c r="B97" s="53"/>
      <c r="C97" s="53"/>
      <c r="D97" s="53"/>
      <c r="L97" s="48"/>
    </row>
    <row r="98" spans="2:12" ht="45.75" customHeight="1" x14ac:dyDescent="0.35">
      <c r="B98" s="50"/>
      <c r="C98" s="50"/>
      <c r="D98" s="50"/>
      <c r="F98" s="50"/>
      <c r="H98" s="50"/>
      <c r="I98" s="50"/>
      <c r="J98" s="50"/>
      <c r="L98" s="48"/>
    </row>
    <row r="99" spans="2:12" ht="16.5" customHeight="1" x14ac:dyDescent="0.35">
      <c r="L99" s="48"/>
    </row>
    <row r="100" spans="2:12" ht="16.5" customHeight="1" x14ac:dyDescent="0.35">
      <c r="L100" s="48"/>
    </row>
    <row r="101" spans="2:12" ht="22.5" customHeight="1" x14ac:dyDescent="0.35">
      <c r="L101" s="48"/>
    </row>
    <row r="102" spans="2:12" ht="21" customHeight="1" x14ac:dyDescent="0.35">
      <c r="L102" s="48"/>
    </row>
    <row r="103" spans="2:12" ht="16.5" customHeight="1" x14ac:dyDescent="0.35">
      <c r="L103" s="48"/>
    </row>
    <row r="104" spans="2:12" ht="16.5" customHeight="1" x14ac:dyDescent="0.35">
      <c r="L104" s="48"/>
    </row>
    <row r="105" spans="2:12" ht="16.5" customHeight="1" x14ac:dyDescent="0.35">
      <c r="L105" s="48"/>
    </row>
    <row r="106" spans="2:12" ht="16.5" customHeight="1" x14ac:dyDescent="0.35">
      <c r="L106" s="48"/>
    </row>
    <row r="107" spans="2:12" ht="16.5" customHeight="1" x14ac:dyDescent="0.35">
      <c r="L107" s="48"/>
    </row>
    <row r="108" spans="2:12" ht="16.5" customHeight="1" x14ac:dyDescent="0.35"/>
    <row r="109" spans="2:12" ht="16.5" hidden="1" customHeight="1" x14ac:dyDescent="0.35"/>
    <row r="110" spans="2:12" ht="35.25" customHeight="1" x14ac:dyDescent="0.35"/>
    <row r="111" spans="2:12" ht="36.75" customHeight="1" x14ac:dyDescent="0.35"/>
    <row r="112" spans="2:12" ht="39.75" customHeight="1" x14ac:dyDescent="0.35"/>
    <row r="121" spans="11:11" x14ac:dyDescent="0.35">
      <c r="K121" s="51"/>
    </row>
    <row r="122" spans="11:11" x14ac:dyDescent="0.35">
      <c r="K122" s="47"/>
    </row>
    <row r="155" spans="11:11" x14ac:dyDescent="0.35">
      <c r="K155" s="50"/>
    </row>
  </sheetData>
  <sortState xmlns:xlrd2="http://schemas.microsoft.com/office/spreadsheetml/2017/richdata2" ref="B12:J58">
    <sortCondition ref="I12:I58"/>
  </sortState>
  <mergeCells count="3">
    <mergeCell ref="B5:J5"/>
    <mergeCell ref="B6:J6"/>
    <mergeCell ref="B7:J7"/>
  </mergeCells>
  <printOptions horizontalCentered="1"/>
  <pageMargins left="0.34" right="0.41" top="0.92" bottom="0.51" header="0.51181102362204722" footer="0.69"/>
  <pageSetup scale="14" fitToHeight="0" orientation="landscape" r:id="rId1"/>
  <rowBreaks count="2" manualBreakCount="2">
    <brk id="31" min="1" max="9" man="1"/>
    <brk id="69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145D5-9085-486A-8CA0-66FB23AF6926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3"/>
  <sheetViews>
    <sheetView showGridLines="0" topLeftCell="A16" zoomScale="40" zoomScaleNormal="40" workbookViewId="0">
      <selection activeCell="E34" sqref="E34"/>
    </sheetView>
  </sheetViews>
  <sheetFormatPr baseColWidth="10" defaultColWidth="11.42578125" defaultRowHeight="25.5" x14ac:dyDescent="0.35"/>
  <cols>
    <col min="1" max="1" width="11.42578125" style="46"/>
    <col min="2" max="2" width="13" style="46" customWidth="1"/>
    <col min="3" max="3" width="30.85546875" style="46" customWidth="1"/>
    <col min="4" max="4" width="28.140625" style="46" customWidth="1"/>
    <col min="5" max="5" width="86.85546875" style="46" customWidth="1"/>
    <col min="6" max="6" width="77.42578125" style="46" customWidth="1"/>
    <col min="7" max="7" width="30.42578125" style="46" customWidth="1"/>
    <col min="8" max="8" width="26.140625" style="46" customWidth="1"/>
    <col min="9" max="9" width="21.7109375" style="46" customWidth="1"/>
    <col min="10" max="10" width="23.42578125" style="46" customWidth="1"/>
    <col min="11" max="11" width="27" style="46" customWidth="1"/>
    <col min="12" max="12" width="11.42578125" style="46"/>
    <col min="13" max="14" width="13.140625" style="46" bestFit="1" customWidth="1"/>
    <col min="15" max="17" width="11.42578125" style="46"/>
    <col min="18" max="18" width="12.28515625" style="46" bestFit="1" customWidth="1"/>
    <col min="19" max="257" width="11.42578125" style="46"/>
    <col min="258" max="258" width="0.5703125" style="46" customWidth="1"/>
    <col min="259" max="259" width="6.140625" style="46" customWidth="1"/>
    <col min="260" max="260" width="17.85546875" style="46" customWidth="1"/>
    <col min="261" max="261" width="35.42578125" style="46" customWidth="1"/>
    <col min="262" max="262" width="52" style="46" customWidth="1"/>
    <col min="263" max="263" width="16.28515625" style="46" customWidth="1"/>
    <col min="264" max="265" width="14.42578125" style="46" customWidth="1"/>
    <col min="266" max="266" width="16.140625" style="46" customWidth="1"/>
    <col min="267" max="267" width="13.140625" style="46" bestFit="1" customWidth="1"/>
    <col min="268" max="268" width="11.42578125" style="46"/>
    <col min="269" max="269" width="13.140625" style="46" bestFit="1" customWidth="1"/>
    <col min="270" max="513" width="11.42578125" style="46"/>
    <col min="514" max="514" width="0.5703125" style="46" customWidth="1"/>
    <col min="515" max="515" width="6.140625" style="46" customWidth="1"/>
    <col min="516" max="516" width="17.85546875" style="46" customWidth="1"/>
    <col min="517" max="517" width="35.42578125" style="46" customWidth="1"/>
    <col min="518" max="518" width="52" style="46" customWidth="1"/>
    <col min="519" max="519" width="16.28515625" style="46" customWidth="1"/>
    <col min="520" max="521" width="14.42578125" style="46" customWidth="1"/>
    <col min="522" max="522" width="16.140625" style="46" customWidth="1"/>
    <col min="523" max="523" width="13.140625" style="46" bestFit="1" customWidth="1"/>
    <col min="524" max="524" width="11.42578125" style="46"/>
    <col min="525" max="525" width="13.140625" style="46" bestFit="1" customWidth="1"/>
    <col min="526" max="769" width="11.42578125" style="46"/>
    <col min="770" max="770" width="0.5703125" style="46" customWidth="1"/>
    <col min="771" max="771" width="6.140625" style="46" customWidth="1"/>
    <col min="772" max="772" width="17.85546875" style="46" customWidth="1"/>
    <col min="773" max="773" width="35.42578125" style="46" customWidth="1"/>
    <col min="774" max="774" width="52" style="46" customWidth="1"/>
    <col min="775" max="775" width="16.28515625" style="46" customWidth="1"/>
    <col min="776" max="777" width="14.42578125" style="46" customWidth="1"/>
    <col min="778" max="778" width="16.140625" style="46" customWidth="1"/>
    <col min="779" max="779" width="13.140625" style="46" bestFit="1" customWidth="1"/>
    <col min="780" max="780" width="11.42578125" style="46"/>
    <col min="781" max="781" width="13.140625" style="46" bestFit="1" customWidth="1"/>
    <col min="782" max="1025" width="11.42578125" style="46"/>
    <col min="1026" max="1026" width="0.5703125" style="46" customWidth="1"/>
    <col min="1027" max="1027" width="6.140625" style="46" customWidth="1"/>
    <col min="1028" max="1028" width="17.85546875" style="46" customWidth="1"/>
    <col min="1029" max="1029" width="35.42578125" style="46" customWidth="1"/>
    <col min="1030" max="1030" width="52" style="46" customWidth="1"/>
    <col min="1031" max="1031" width="16.28515625" style="46" customWidth="1"/>
    <col min="1032" max="1033" width="14.42578125" style="46" customWidth="1"/>
    <col min="1034" max="1034" width="16.140625" style="46" customWidth="1"/>
    <col min="1035" max="1035" width="13.140625" style="46" bestFit="1" customWidth="1"/>
    <col min="1036" max="1036" width="11.42578125" style="46"/>
    <col min="1037" max="1037" width="13.140625" style="46" bestFit="1" customWidth="1"/>
    <col min="1038" max="1281" width="11.42578125" style="46"/>
    <col min="1282" max="1282" width="0.5703125" style="46" customWidth="1"/>
    <col min="1283" max="1283" width="6.140625" style="46" customWidth="1"/>
    <col min="1284" max="1284" width="17.85546875" style="46" customWidth="1"/>
    <col min="1285" max="1285" width="35.42578125" style="46" customWidth="1"/>
    <col min="1286" max="1286" width="52" style="46" customWidth="1"/>
    <col min="1287" max="1287" width="16.28515625" style="46" customWidth="1"/>
    <col min="1288" max="1289" width="14.42578125" style="46" customWidth="1"/>
    <col min="1290" max="1290" width="16.140625" style="46" customWidth="1"/>
    <col min="1291" max="1291" width="13.140625" style="46" bestFit="1" customWidth="1"/>
    <col min="1292" max="1292" width="11.42578125" style="46"/>
    <col min="1293" max="1293" width="13.140625" style="46" bestFit="1" customWidth="1"/>
    <col min="1294" max="1537" width="11.42578125" style="46"/>
    <col min="1538" max="1538" width="0.5703125" style="46" customWidth="1"/>
    <col min="1539" max="1539" width="6.140625" style="46" customWidth="1"/>
    <col min="1540" max="1540" width="17.85546875" style="46" customWidth="1"/>
    <col min="1541" max="1541" width="35.42578125" style="46" customWidth="1"/>
    <col min="1542" max="1542" width="52" style="46" customWidth="1"/>
    <col min="1543" max="1543" width="16.28515625" style="46" customWidth="1"/>
    <col min="1544" max="1545" width="14.42578125" style="46" customWidth="1"/>
    <col min="1546" max="1546" width="16.140625" style="46" customWidth="1"/>
    <col min="1547" max="1547" width="13.140625" style="46" bestFit="1" customWidth="1"/>
    <col min="1548" max="1548" width="11.42578125" style="46"/>
    <col min="1549" max="1549" width="13.140625" style="46" bestFit="1" customWidth="1"/>
    <col min="1550" max="1793" width="11.42578125" style="46"/>
    <col min="1794" max="1794" width="0.5703125" style="46" customWidth="1"/>
    <col min="1795" max="1795" width="6.140625" style="46" customWidth="1"/>
    <col min="1796" max="1796" width="17.85546875" style="46" customWidth="1"/>
    <col min="1797" max="1797" width="35.42578125" style="46" customWidth="1"/>
    <col min="1798" max="1798" width="52" style="46" customWidth="1"/>
    <col min="1799" max="1799" width="16.28515625" style="46" customWidth="1"/>
    <col min="1800" max="1801" width="14.42578125" style="46" customWidth="1"/>
    <col min="1802" max="1802" width="16.140625" style="46" customWidth="1"/>
    <col min="1803" max="1803" width="13.140625" style="46" bestFit="1" customWidth="1"/>
    <col min="1804" max="1804" width="11.42578125" style="46"/>
    <col min="1805" max="1805" width="13.140625" style="46" bestFit="1" customWidth="1"/>
    <col min="1806" max="2049" width="11.42578125" style="46"/>
    <col min="2050" max="2050" width="0.5703125" style="46" customWidth="1"/>
    <col min="2051" max="2051" width="6.140625" style="46" customWidth="1"/>
    <col min="2052" max="2052" width="17.85546875" style="46" customWidth="1"/>
    <col min="2053" max="2053" width="35.42578125" style="46" customWidth="1"/>
    <col min="2054" max="2054" width="52" style="46" customWidth="1"/>
    <col min="2055" max="2055" width="16.28515625" style="46" customWidth="1"/>
    <col min="2056" max="2057" width="14.42578125" style="46" customWidth="1"/>
    <col min="2058" max="2058" width="16.140625" style="46" customWidth="1"/>
    <col min="2059" max="2059" width="13.140625" style="46" bestFit="1" customWidth="1"/>
    <col min="2060" max="2060" width="11.42578125" style="46"/>
    <col min="2061" max="2061" width="13.140625" style="46" bestFit="1" customWidth="1"/>
    <col min="2062" max="2305" width="11.42578125" style="46"/>
    <col min="2306" max="2306" width="0.5703125" style="46" customWidth="1"/>
    <col min="2307" max="2307" width="6.140625" style="46" customWidth="1"/>
    <col min="2308" max="2308" width="17.85546875" style="46" customWidth="1"/>
    <col min="2309" max="2309" width="35.42578125" style="46" customWidth="1"/>
    <col min="2310" max="2310" width="52" style="46" customWidth="1"/>
    <col min="2311" max="2311" width="16.28515625" style="46" customWidth="1"/>
    <col min="2312" max="2313" width="14.42578125" style="46" customWidth="1"/>
    <col min="2314" max="2314" width="16.140625" style="46" customWidth="1"/>
    <col min="2315" max="2315" width="13.140625" style="46" bestFit="1" customWidth="1"/>
    <col min="2316" max="2316" width="11.42578125" style="46"/>
    <col min="2317" max="2317" width="13.140625" style="46" bestFit="1" customWidth="1"/>
    <col min="2318" max="2561" width="11.42578125" style="46"/>
    <col min="2562" max="2562" width="0.5703125" style="46" customWidth="1"/>
    <col min="2563" max="2563" width="6.140625" style="46" customWidth="1"/>
    <col min="2564" max="2564" width="17.85546875" style="46" customWidth="1"/>
    <col min="2565" max="2565" width="35.42578125" style="46" customWidth="1"/>
    <col min="2566" max="2566" width="52" style="46" customWidth="1"/>
    <col min="2567" max="2567" width="16.28515625" style="46" customWidth="1"/>
    <col min="2568" max="2569" width="14.42578125" style="46" customWidth="1"/>
    <col min="2570" max="2570" width="16.140625" style="46" customWidth="1"/>
    <col min="2571" max="2571" width="13.140625" style="46" bestFit="1" customWidth="1"/>
    <col min="2572" max="2572" width="11.42578125" style="46"/>
    <col min="2573" max="2573" width="13.140625" style="46" bestFit="1" customWidth="1"/>
    <col min="2574" max="2817" width="11.42578125" style="46"/>
    <col min="2818" max="2818" width="0.5703125" style="46" customWidth="1"/>
    <col min="2819" max="2819" width="6.140625" style="46" customWidth="1"/>
    <col min="2820" max="2820" width="17.85546875" style="46" customWidth="1"/>
    <col min="2821" max="2821" width="35.42578125" style="46" customWidth="1"/>
    <col min="2822" max="2822" width="52" style="46" customWidth="1"/>
    <col min="2823" max="2823" width="16.28515625" style="46" customWidth="1"/>
    <col min="2824" max="2825" width="14.42578125" style="46" customWidth="1"/>
    <col min="2826" max="2826" width="16.140625" style="46" customWidth="1"/>
    <col min="2827" max="2827" width="13.140625" style="46" bestFit="1" customWidth="1"/>
    <col min="2828" max="2828" width="11.42578125" style="46"/>
    <col min="2829" max="2829" width="13.140625" style="46" bestFit="1" customWidth="1"/>
    <col min="2830" max="3073" width="11.42578125" style="46"/>
    <col min="3074" max="3074" width="0.5703125" style="46" customWidth="1"/>
    <col min="3075" max="3075" width="6.140625" style="46" customWidth="1"/>
    <col min="3076" max="3076" width="17.85546875" style="46" customWidth="1"/>
    <col min="3077" max="3077" width="35.42578125" style="46" customWidth="1"/>
    <col min="3078" max="3078" width="52" style="46" customWidth="1"/>
    <col min="3079" max="3079" width="16.28515625" style="46" customWidth="1"/>
    <col min="3080" max="3081" width="14.42578125" style="46" customWidth="1"/>
    <col min="3082" max="3082" width="16.140625" style="46" customWidth="1"/>
    <col min="3083" max="3083" width="13.140625" style="46" bestFit="1" customWidth="1"/>
    <col min="3084" max="3084" width="11.42578125" style="46"/>
    <col min="3085" max="3085" width="13.140625" style="46" bestFit="1" customWidth="1"/>
    <col min="3086" max="3329" width="11.42578125" style="46"/>
    <col min="3330" max="3330" width="0.5703125" style="46" customWidth="1"/>
    <col min="3331" max="3331" width="6.140625" style="46" customWidth="1"/>
    <col min="3332" max="3332" width="17.85546875" style="46" customWidth="1"/>
    <col min="3333" max="3333" width="35.42578125" style="46" customWidth="1"/>
    <col min="3334" max="3334" width="52" style="46" customWidth="1"/>
    <col min="3335" max="3335" width="16.28515625" style="46" customWidth="1"/>
    <col min="3336" max="3337" width="14.42578125" style="46" customWidth="1"/>
    <col min="3338" max="3338" width="16.140625" style="46" customWidth="1"/>
    <col min="3339" max="3339" width="13.140625" style="46" bestFit="1" customWidth="1"/>
    <col min="3340" max="3340" width="11.42578125" style="46"/>
    <col min="3341" max="3341" width="13.140625" style="46" bestFit="1" customWidth="1"/>
    <col min="3342" max="3585" width="11.42578125" style="46"/>
    <col min="3586" max="3586" width="0.5703125" style="46" customWidth="1"/>
    <col min="3587" max="3587" width="6.140625" style="46" customWidth="1"/>
    <col min="3588" max="3588" width="17.85546875" style="46" customWidth="1"/>
    <col min="3589" max="3589" width="35.42578125" style="46" customWidth="1"/>
    <col min="3590" max="3590" width="52" style="46" customWidth="1"/>
    <col min="3591" max="3591" width="16.28515625" style="46" customWidth="1"/>
    <col min="3592" max="3593" width="14.42578125" style="46" customWidth="1"/>
    <col min="3594" max="3594" width="16.140625" style="46" customWidth="1"/>
    <col min="3595" max="3595" width="13.140625" style="46" bestFit="1" customWidth="1"/>
    <col min="3596" max="3596" width="11.42578125" style="46"/>
    <col min="3597" max="3597" width="13.140625" style="46" bestFit="1" customWidth="1"/>
    <col min="3598" max="3841" width="11.42578125" style="46"/>
    <col min="3842" max="3842" width="0.5703125" style="46" customWidth="1"/>
    <col min="3843" max="3843" width="6.140625" style="46" customWidth="1"/>
    <col min="3844" max="3844" width="17.85546875" style="46" customWidth="1"/>
    <col min="3845" max="3845" width="35.42578125" style="46" customWidth="1"/>
    <col min="3846" max="3846" width="52" style="46" customWidth="1"/>
    <col min="3847" max="3847" width="16.28515625" style="46" customWidth="1"/>
    <col min="3848" max="3849" width="14.42578125" style="46" customWidth="1"/>
    <col min="3850" max="3850" width="16.140625" style="46" customWidth="1"/>
    <col min="3851" max="3851" width="13.140625" style="46" bestFit="1" customWidth="1"/>
    <col min="3852" max="3852" width="11.42578125" style="46"/>
    <col min="3853" max="3853" width="13.140625" style="46" bestFit="1" customWidth="1"/>
    <col min="3854" max="4097" width="11.42578125" style="46"/>
    <col min="4098" max="4098" width="0.5703125" style="46" customWidth="1"/>
    <col min="4099" max="4099" width="6.140625" style="46" customWidth="1"/>
    <col min="4100" max="4100" width="17.85546875" style="46" customWidth="1"/>
    <col min="4101" max="4101" width="35.42578125" style="46" customWidth="1"/>
    <col min="4102" max="4102" width="52" style="46" customWidth="1"/>
    <col min="4103" max="4103" width="16.28515625" style="46" customWidth="1"/>
    <col min="4104" max="4105" width="14.42578125" style="46" customWidth="1"/>
    <col min="4106" max="4106" width="16.140625" style="46" customWidth="1"/>
    <col min="4107" max="4107" width="13.140625" style="46" bestFit="1" customWidth="1"/>
    <col min="4108" max="4108" width="11.42578125" style="46"/>
    <col min="4109" max="4109" width="13.140625" style="46" bestFit="1" customWidth="1"/>
    <col min="4110" max="4353" width="11.42578125" style="46"/>
    <col min="4354" max="4354" width="0.5703125" style="46" customWidth="1"/>
    <col min="4355" max="4355" width="6.140625" style="46" customWidth="1"/>
    <col min="4356" max="4356" width="17.85546875" style="46" customWidth="1"/>
    <col min="4357" max="4357" width="35.42578125" style="46" customWidth="1"/>
    <col min="4358" max="4358" width="52" style="46" customWidth="1"/>
    <col min="4359" max="4359" width="16.28515625" style="46" customWidth="1"/>
    <col min="4360" max="4361" width="14.42578125" style="46" customWidth="1"/>
    <col min="4362" max="4362" width="16.140625" style="46" customWidth="1"/>
    <col min="4363" max="4363" width="13.140625" style="46" bestFit="1" customWidth="1"/>
    <col min="4364" max="4364" width="11.42578125" style="46"/>
    <col min="4365" max="4365" width="13.140625" style="46" bestFit="1" customWidth="1"/>
    <col min="4366" max="4609" width="11.42578125" style="46"/>
    <col min="4610" max="4610" width="0.5703125" style="46" customWidth="1"/>
    <col min="4611" max="4611" width="6.140625" style="46" customWidth="1"/>
    <col min="4612" max="4612" width="17.85546875" style="46" customWidth="1"/>
    <col min="4613" max="4613" width="35.42578125" style="46" customWidth="1"/>
    <col min="4614" max="4614" width="52" style="46" customWidth="1"/>
    <col min="4615" max="4615" width="16.28515625" style="46" customWidth="1"/>
    <col min="4616" max="4617" width="14.42578125" style="46" customWidth="1"/>
    <col min="4618" max="4618" width="16.140625" style="46" customWidth="1"/>
    <col min="4619" max="4619" width="13.140625" style="46" bestFit="1" customWidth="1"/>
    <col min="4620" max="4620" width="11.42578125" style="46"/>
    <col min="4621" max="4621" width="13.140625" style="46" bestFit="1" customWidth="1"/>
    <col min="4622" max="4865" width="11.42578125" style="46"/>
    <col min="4866" max="4866" width="0.5703125" style="46" customWidth="1"/>
    <col min="4867" max="4867" width="6.140625" style="46" customWidth="1"/>
    <col min="4868" max="4868" width="17.85546875" style="46" customWidth="1"/>
    <col min="4869" max="4869" width="35.42578125" style="46" customWidth="1"/>
    <col min="4870" max="4870" width="52" style="46" customWidth="1"/>
    <col min="4871" max="4871" width="16.28515625" style="46" customWidth="1"/>
    <col min="4872" max="4873" width="14.42578125" style="46" customWidth="1"/>
    <col min="4874" max="4874" width="16.140625" style="46" customWidth="1"/>
    <col min="4875" max="4875" width="13.140625" style="46" bestFit="1" customWidth="1"/>
    <col min="4876" max="4876" width="11.42578125" style="46"/>
    <col min="4877" max="4877" width="13.140625" style="46" bestFit="1" customWidth="1"/>
    <col min="4878" max="5121" width="11.42578125" style="46"/>
    <col min="5122" max="5122" width="0.5703125" style="46" customWidth="1"/>
    <col min="5123" max="5123" width="6.140625" style="46" customWidth="1"/>
    <col min="5124" max="5124" width="17.85546875" style="46" customWidth="1"/>
    <col min="5125" max="5125" width="35.42578125" style="46" customWidth="1"/>
    <col min="5126" max="5126" width="52" style="46" customWidth="1"/>
    <col min="5127" max="5127" width="16.28515625" style="46" customWidth="1"/>
    <col min="5128" max="5129" width="14.42578125" style="46" customWidth="1"/>
    <col min="5130" max="5130" width="16.140625" style="46" customWidth="1"/>
    <col min="5131" max="5131" width="13.140625" style="46" bestFit="1" customWidth="1"/>
    <col min="5132" max="5132" width="11.42578125" style="46"/>
    <col min="5133" max="5133" width="13.140625" style="46" bestFit="1" customWidth="1"/>
    <col min="5134" max="5377" width="11.42578125" style="46"/>
    <col min="5378" max="5378" width="0.5703125" style="46" customWidth="1"/>
    <col min="5379" max="5379" width="6.140625" style="46" customWidth="1"/>
    <col min="5380" max="5380" width="17.85546875" style="46" customWidth="1"/>
    <col min="5381" max="5381" width="35.42578125" style="46" customWidth="1"/>
    <col min="5382" max="5382" width="52" style="46" customWidth="1"/>
    <col min="5383" max="5383" width="16.28515625" style="46" customWidth="1"/>
    <col min="5384" max="5385" width="14.42578125" style="46" customWidth="1"/>
    <col min="5386" max="5386" width="16.140625" style="46" customWidth="1"/>
    <col min="5387" max="5387" width="13.140625" style="46" bestFit="1" customWidth="1"/>
    <col min="5388" max="5388" width="11.42578125" style="46"/>
    <col min="5389" max="5389" width="13.140625" style="46" bestFit="1" customWidth="1"/>
    <col min="5390" max="5633" width="11.42578125" style="46"/>
    <col min="5634" max="5634" width="0.5703125" style="46" customWidth="1"/>
    <col min="5635" max="5635" width="6.140625" style="46" customWidth="1"/>
    <col min="5636" max="5636" width="17.85546875" style="46" customWidth="1"/>
    <col min="5637" max="5637" width="35.42578125" style="46" customWidth="1"/>
    <col min="5638" max="5638" width="52" style="46" customWidth="1"/>
    <col min="5639" max="5639" width="16.28515625" style="46" customWidth="1"/>
    <col min="5640" max="5641" width="14.42578125" style="46" customWidth="1"/>
    <col min="5642" max="5642" width="16.140625" style="46" customWidth="1"/>
    <col min="5643" max="5643" width="13.140625" style="46" bestFit="1" customWidth="1"/>
    <col min="5644" max="5644" width="11.42578125" style="46"/>
    <col min="5645" max="5645" width="13.140625" style="46" bestFit="1" customWidth="1"/>
    <col min="5646" max="5889" width="11.42578125" style="46"/>
    <col min="5890" max="5890" width="0.5703125" style="46" customWidth="1"/>
    <col min="5891" max="5891" width="6.140625" style="46" customWidth="1"/>
    <col min="5892" max="5892" width="17.85546875" style="46" customWidth="1"/>
    <col min="5893" max="5893" width="35.42578125" style="46" customWidth="1"/>
    <col min="5894" max="5894" width="52" style="46" customWidth="1"/>
    <col min="5895" max="5895" width="16.28515625" style="46" customWidth="1"/>
    <col min="5896" max="5897" width="14.42578125" style="46" customWidth="1"/>
    <col min="5898" max="5898" width="16.140625" style="46" customWidth="1"/>
    <col min="5899" max="5899" width="13.140625" style="46" bestFit="1" customWidth="1"/>
    <col min="5900" max="5900" width="11.42578125" style="46"/>
    <col min="5901" max="5901" width="13.140625" style="46" bestFit="1" customWidth="1"/>
    <col min="5902" max="6145" width="11.42578125" style="46"/>
    <col min="6146" max="6146" width="0.5703125" style="46" customWidth="1"/>
    <col min="6147" max="6147" width="6.140625" style="46" customWidth="1"/>
    <col min="6148" max="6148" width="17.85546875" style="46" customWidth="1"/>
    <col min="6149" max="6149" width="35.42578125" style="46" customWidth="1"/>
    <col min="6150" max="6150" width="52" style="46" customWidth="1"/>
    <col min="6151" max="6151" width="16.28515625" style="46" customWidth="1"/>
    <col min="6152" max="6153" width="14.42578125" style="46" customWidth="1"/>
    <col min="6154" max="6154" width="16.140625" style="46" customWidth="1"/>
    <col min="6155" max="6155" width="13.140625" style="46" bestFit="1" customWidth="1"/>
    <col min="6156" max="6156" width="11.42578125" style="46"/>
    <col min="6157" max="6157" width="13.140625" style="46" bestFit="1" customWidth="1"/>
    <col min="6158" max="6401" width="11.42578125" style="46"/>
    <col min="6402" max="6402" width="0.5703125" style="46" customWidth="1"/>
    <col min="6403" max="6403" width="6.140625" style="46" customWidth="1"/>
    <col min="6404" max="6404" width="17.85546875" style="46" customWidth="1"/>
    <col min="6405" max="6405" width="35.42578125" style="46" customWidth="1"/>
    <col min="6406" max="6406" width="52" style="46" customWidth="1"/>
    <col min="6407" max="6407" width="16.28515625" style="46" customWidth="1"/>
    <col min="6408" max="6409" width="14.42578125" style="46" customWidth="1"/>
    <col min="6410" max="6410" width="16.140625" style="46" customWidth="1"/>
    <col min="6411" max="6411" width="13.140625" style="46" bestFit="1" customWidth="1"/>
    <col min="6412" max="6412" width="11.42578125" style="46"/>
    <col min="6413" max="6413" width="13.140625" style="46" bestFit="1" customWidth="1"/>
    <col min="6414" max="6657" width="11.42578125" style="46"/>
    <col min="6658" max="6658" width="0.5703125" style="46" customWidth="1"/>
    <col min="6659" max="6659" width="6.140625" style="46" customWidth="1"/>
    <col min="6660" max="6660" width="17.85546875" style="46" customWidth="1"/>
    <col min="6661" max="6661" width="35.42578125" style="46" customWidth="1"/>
    <col min="6662" max="6662" width="52" style="46" customWidth="1"/>
    <col min="6663" max="6663" width="16.28515625" style="46" customWidth="1"/>
    <col min="6664" max="6665" width="14.42578125" style="46" customWidth="1"/>
    <col min="6666" max="6666" width="16.140625" style="46" customWidth="1"/>
    <col min="6667" max="6667" width="13.140625" style="46" bestFit="1" customWidth="1"/>
    <col min="6668" max="6668" width="11.42578125" style="46"/>
    <col min="6669" max="6669" width="13.140625" style="46" bestFit="1" customWidth="1"/>
    <col min="6670" max="6913" width="11.42578125" style="46"/>
    <col min="6914" max="6914" width="0.5703125" style="46" customWidth="1"/>
    <col min="6915" max="6915" width="6.140625" style="46" customWidth="1"/>
    <col min="6916" max="6916" width="17.85546875" style="46" customWidth="1"/>
    <col min="6917" max="6917" width="35.42578125" style="46" customWidth="1"/>
    <col min="6918" max="6918" width="52" style="46" customWidth="1"/>
    <col min="6919" max="6919" width="16.28515625" style="46" customWidth="1"/>
    <col min="6920" max="6921" width="14.42578125" style="46" customWidth="1"/>
    <col min="6922" max="6922" width="16.140625" style="46" customWidth="1"/>
    <col min="6923" max="6923" width="13.140625" style="46" bestFit="1" customWidth="1"/>
    <col min="6924" max="6924" width="11.42578125" style="46"/>
    <col min="6925" max="6925" width="13.140625" style="46" bestFit="1" customWidth="1"/>
    <col min="6926" max="7169" width="11.42578125" style="46"/>
    <col min="7170" max="7170" width="0.5703125" style="46" customWidth="1"/>
    <col min="7171" max="7171" width="6.140625" style="46" customWidth="1"/>
    <col min="7172" max="7172" width="17.85546875" style="46" customWidth="1"/>
    <col min="7173" max="7173" width="35.42578125" style="46" customWidth="1"/>
    <col min="7174" max="7174" width="52" style="46" customWidth="1"/>
    <col min="7175" max="7175" width="16.28515625" style="46" customWidth="1"/>
    <col min="7176" max="7177" width="14.42578125" style="46" customWidth="1"/>
    <col min="7178" max="7178" width="16.140625" style="46" customWidth="1"/>
    <col min="7179" max="7179" width="13.140625" style="46" bestFit="1" customWidth="1"/>
    <col min="7180" max="7180" width="11.42578125" style="46"/>
    <col min="7181" max="7181" width="13.140625" style="46" bestFit="1" customWidth="1"/>
    <col min="7182" max="7425" width="11.42578125" style="46"/>
    <col min="7426" max="7426" width="0.5703125" style="46" customWidth="1"/>
    <col min="7427" max="7427" width="6.140625" style="46" customWidth="1"/>
    <col min="7428" max="7428" width="17.85546875" style="46" customWidth="1"/>
    <col min="7429" max="7429" width="35.42578125" style="46" customWidth="1"/>
    <col min="7430" max="7430" width="52" style="46" customWidth="1"/>
    <col min="7431" max="7431" width="16.28515625" style="46" customWidth="1"/>
    <col min="7432" max="7433" width="14.42578125" style="46" customWidth="1"/>
    <col min="7434" max="7434" width="16.140625" style="46" customWidth="1"/>
    <col min="7435" max="7435" width="13.140625" style="46" bestFit="1" customWidth="1"/>
    <col min="7436" max="7436" width="11.42578125" style="46"/>
    <col min="7437" max="7437" width="13.140625" style="46" bestFit="1" customWidth="1"/>
    <col min="7438" max="7681" width="11.42578125" style="46"/>
    <col min="7682" max="7682" width="0.5703125" style="46" customWidth="1"/>
    <col min="7683" max="7683" width="6.140625" style="46" customWidth="1"/>
    <col min="7684" max="7684" width="17.85546875" style="46" customWidth="1"/>
    <col min="7685" max="7685" width="35.42578125" style="46" customWidth="1"/>
    <col min="7686" max="7686" width="52" style="46" customWidth="1"/>
    <col min="7687" max="7687" width="16.28515625" style="46" customWidth="1"/>
    <col min="7688" max="7689" width="14.42578125" style="46" customWidth="1"/>
    <col min="7690" max="7690" width="16.140625" style="46" customWidth="1"/>
    <col min="7691" max="7691" width="13.140625" style="46" bestFit="1" customWidth="1"/>
    <col min="7692" max="7692" width="11.42578125" style="46"/>
    <col min="7693" max="7693" width="13.140625" style="46" bestFit="1" customWidth="1"/>
    <col min="7694" max="7937" width="11.42578125" style="46"/>
    <col min="7938" max="7938" width="0.5703125" style="46" customWidth="1"/>
    <col min="7939" max="7939" width="6.140625" style="46" customWidth="1"/>
    <col min="7940" max="7940" width="17.85546875" style="46" customWidth="1"/>
    <col min="7941" max="7941" width="35.42578125" style="46" customWidth="1"/>
    <col min="7942" max="7942" width="52" style="46" customWidth="1"/>
    <col min="7943" max="7943" width="16.28515625" style="46" customWidth="1"/>
    <col min="7944" max="7945" width="14.42578125" style="46" customWidth="1"/>
    <col min="7946" max="7946" width="16.140625" style="46" customWidth="1"/>
    <col min="7947" max="7947" width="13.140625" style="46" bestFit="1" customWidth="1"/>
    <col min="7948" max="7948" width="11.42578125" style="46"/>
    <col min="7949" max="7949" width="13.140625" style="46" bestFit="1" customWidth="1"/>
    <col min="7950" max="8193" width="11.42578125" style="46"/>
    <col min="8194" max="8194" width="0.5703125" style="46" customWidth="1"/>
    <col min="8195" max="8195" width="6.140625" style="46" customWidth="1"/>
    <col min="8196" max="8196" width="17.85546875" style="46" customWidth="1"/>
    <col min="8197" max="8197" width="35.42578125" style="46" customWidth="1"/>
    <col min="8198" max="8198" width="52" style="46" customWidth="1"/>
    <col min="8199" max="8199" width="16.28515625" style="46" customWidth="1"/>
    <col min="8200" max="8201" width="14.42578125" style="46" customWidth="1"/>
    <col min="8202" max="8202" width="16.140625" style="46" customWidth="1"/>
    <col min="8203" max="8203" width="13.140625" style="46" bestFit="1" customWidth="1"/>
    <col min="8204" max="8204" width="11.42578125" style="46"/>
    <col min="8205" max="8205" width="13.140625" style="46" bestFit="1" customWidth="1"/>
    <col min="8206" max="8449" width="11.42578125" style="46"/>
    <col min="8450" max="8450" width="0.5703125" style="46" customWidth="1"/>
    <col min="8451" max="8451" width="6.140625" style="46" customWidth="1"/>
    <col min="8452" max="8452" width="17.85546875" style="46" customWidth="1"/>
    <col min="8453" max="8453" width="35.42578125" style="46" customWidth="1"/>
    <col min="8454" max="8454" width="52" style="46" customWidth="1"/>
    <col min="8455" max="8455" width="16.28515625" style="46" customWidth="1"/>
    <col min="8456" max="8457" width="14.42578125" style="46" customWidth="1"/>
    <col min="8458" max="8458" width="16.140625" style="46" customWidth="1"/>
    <col min="8459" max="8459" width="13.140625" style="46" bestFit="1" customWidth="1"/>
    <col min="8460" max="8460" width="11.42578125" style="46"/>
    <col min="8461" max="8461" width="13.140625" style="46" bestFit="1" customWidth="1"/>
    <col min="8462" max="8705" width="11.42578125" style="46"/>
    <col min="8706" max="8706" width="0.5703125" style="46" customWidth="1"/>
    <col min="8707" max="8707" width="6.140625" style="46" customWidth="1"/>
    <col min="8708" max="8708" width="17.85546875" style="46" customWidth="1"/>
    <col min="8709" max="8709" width="35.42578125" style="46" customWidth="1"/>
    <col min="8710" max="8710" width="52" style="46" customWidth="1"/>
    <col min="8711" max="8711" width="16.28515625" style="46" customWidth="1"/>
    <col min="8712" max="8713" width="14.42578125" style="46" customWidth="1"/>
    <col min="8714" max="8714" width="16.140625" style="46" customWidth="1"/>
    <col min="8715" max="8715" width="13.140625" style="46" bestFit="1" customWidth="1"/>
    <col min="8716" max="8716" width="11.42578125" style="46"/>
    <col min="8717" max="8717" width="13.140625" style="46" bestFit="1" customWidth="1"/>
    <col min="8718" max="8961" width="11.42578125" style="46"/>
    <col min="8962" max="8962" width="0.5703125" style="46" customWidth="1"/>
    <col min="8963" max="8963" width="6.140625" style="46" customWidth="1"/>
    <col min="8964" max="8964" width="17.85546875" style="46" customWidth="1"/>
    <col min="8965" max="8965" width="35.42578125" style="46" customWidth="1"/>
    <col min="8966" max="8966" width="52" style="46" customWidth="1"/>
    <col min="8967" max="8967" width="16.28515625" style="46" customWidth="1"/>
    <col min="8968" max="8969" width="14.42578125" style="46" customWidth="1"/>
    <col min="8970" max="8970" width="16.140625" style="46" customWidth="1"/>
    <col min="8971" max="8971" width="13.140625" style="46" bestFit="1" customWidth="1"/>
    <col min="8972" max="8972" width="11.42578125" style="46"/>
    <col min="8973" max="8973" width="13.140625" style="46" bestFit="1" customWidth="1"/>
    <col min="8974" max="9217" width="11.42578125" style="46"/>
    <col min="9218" max="9218" width="0.5703125" style="46" customWidth="1"/>
    <col min="9219" max="9219" width="6.140625" style="46" customWidth="1"/>
    <col min="9220" max="9220" width="17.85546875" style="46" customWidth="1"/>
    <col min="9221" max="9221" width="35.42578125" style="46" customWidth="1"/>
    <col min="9222" max="9222" width="52" style="46" customWidth="1"/>
    <col min="9223" max="9223" width="16.28515625" style="46" customWidth="1"/>
    <col min="9224" max="9225" width="14.42578125" style="46" customWidth="1"/>
    <col min="9226" max="9226" width="16.140625" style="46" customWidth="1"/>
    <col min="9227" max="9227" width="13.140625" style="46" bestFit="1" customWidth="1"/>
    <col min="9228" max="9228" width="11.42578125" style="46"/>
    <col min="9229" max="9229" width="13.140625" style="46" bestFit="1" customWidth="1"/>
    <col min="9230" max="9473" width="11.42578125" style="46"/>
    <col min="9474" max="9474" width="0.5703125" style="46" customWidth="1"/>
    <col min="9475" max="9475" width="6.140625" style="46" customWidth="1"/>
    <col min="9476" max="9476" width="17.85546875" style="46" customWidth="1"/>
    <col min="9477" max="9477" width="35.42578125" style="46" customWidth="1"/>
    <col min="9478" max="9478" width="52" style="46" customWidth="1"/>
    <col min="9479" max="9479" width="16.28515625" style="46" customWidth="1"/>
    <col min="9480" max="9481" width="14.42578125" style="46" customWidth="1"/>
    <col min="9482" max="9482" width="16.140625" style="46" customWidth="1"/>
    <col min="9483" max="9483" width="13.140625" style="46" bestFit="1" customWidth="1"/>
    <col min="9484" max="9484" width="11.42578125" style="46"/>
    <col min="9485" max="9485" width="13.140625" style="46" bestFit="1" customWidth="1"/>
    <col min="9486" max="9729" width="11.42578125" style="46"/>
    <col min="9730" max="9730" width="0.5703125" style="46" customWidth="1"/>
    <col min="9731" max="9731" width="6.140625" style="46" customWidth="1"/>
    <col min="9732" max="9732" width="17.85546875" style="46" customWidth="1"/>
    <col min="9733" max="9733" width="35.42578125" style="46" customWidth="1"/>
    <col min="9734" max="9734" width="52" style="46" customWidth="1"/>
    <col min="9735" max="9735" width="16.28515625" style="46" customWidth="1"/>
    <col min="9736" max="9737" width="14.42578125" style="46" customWidth="1"/>
    <col min="9738" max="9738" width="16.140625" style="46" customWidth="1"/>
    <col min="9739" max="9739" width="13.140625" style="46" bestFit="1" customWidth="1"/>
    <col min="9740" max="9740" width="11.42578125" style="46"/>
    <col min="9741" max="9741" width="13.140625" style="46" bestFit="1" customWidth="1"/>
    <col min="9742" max="9985" width="11.42578125" style="46"/>
    <col min="9986" max="9986" width="0.5703125" style="46" customWidth="1"/>
    <col min="9987" max="9987" width="6.140625" style="46" customWidth="1"/>
    <col min="9988" max="9988" width="17.85546875" style="46" customWidth="1"/>
    <col min="9989" max="9989" width="35.42578125" style="46" customWidth="1"/>
    <col min="9990" max="9990" width="52" style="46" customWidth="1"/>
    <col min="9991" max="9991" width="16.28515625" style="46" customWidth="1"/>
    <col min="9992" max="9993" width="14.42578125" style="46" customWidth="1"/>
    <col min="9994" max="9994" width="16.140625" style="46" customWidth="1"/>
    <col min="9995" max="9995" width="13.140625" style="46" bestFit="1" customWidth="1"/>
    <col min="9996" max="9996" width="11.42578125" style="46"/>
    <col min="9997" max="9997" width="13.140625" style="46" bestFit="1" customWidth="1"/>
    <col min="9998" max="10241" width="11.42578125" style="46"/>
    <col min="10242" max="10242" width="0.5703125" style="46" customWidth="1"/>
    <col min="10243" max="10243" width="6.140625" style="46" customWidth="1"/>
    <col min="10244" max="10244" width="17.85546875" style="46" customWidth="1"/>
    <col min="10245" max="10245" width="35.42578125" style="46" customWidth="1"/>
    <col min="10246" max="10246" width="52" style="46" customWidth="1"/>
    <col min="10247" max="10247" width="16.28515625" style="46" customWidth="1"/>
    <col min="10248" max="10249" width="14.42578125" style="46" customWidth="1"/>
    <col min="10250" max="10250" width="16.140625" style="46" customWidth="1"/>
    <col min="10251" max="10251" width="13.140625" style="46" bestFit="1" customWidth="1"/>
    <col min="10252" max="10252" width="11.42578125" style="46"/>
    <col min="10253" max="10253" width="13.140625" style="46" bestFit="1" customWidth="1"/>
    <col min="10254" max="10497" width="11.42578125" style="46"/>
    <col min="10498" max="10498" width="0.5703125" style="46" customWidth="1"/>
    <col min="10499" max="10499" width="6.140625" style="46" customWidth="1"/>
    <col min="10500" max="10500" width="17.85546875" style="46" customWidth="1"/>
    <col min="10501" max="10501" width="35.42578125" style="46" customWidth="1"/>
    <col min="10502" max="10502" width="52" style="46" customWidth="1"/>
    <col min="10503" max="10503" width="16.28515625" style="46" customWidth="1"/>
    <col min="10504" max="10505" width="14.42578125" style="46" customWidth="1"/>
    <col min="10506" max="10506" width="16.140625" style="46" customWidth="1"/>
    <col min="10507" max="10507" width="13.140625" style="46" bestFit="1" customWidth="1"/>
    <col min="10508" max="10508" width="11.42578125" style="46"/>
    <col min="10509" max="10509" width="13.140625" style="46" bestFit="1" customWidth="1"/>
    <col min="10510" max="10753" width="11.42578125" style="46"/>
    <col min="10754" max="10754" width="0.5703125" style="46" customWidth="1"/>
    <col min="10755" max="10755" width="6.140625" style="46" customWidth="1"/>
    <col min="10756" max="10756" width="17.85546875" style="46" customWidth="1"/>
    <col min="10757" max="10757" width="35.42578125" style="46" customWidth="1"/>
    <col min="10758" max="10758" width="52" style="46" customWidth="1"/>
    <col min="10759" max="10759" width="16.28515625" style="46" customWidth="1"/>
    <col min="10760" max="10761" width="14.42578125" style="46" customWidth="1"/>
    <col min="10762" max="10762" width="16.140625" style="46" customWidth="1"/>
    <col min="10763" max="10763" width="13.140625" style="46" bestFit="1" customWidth="1"/>
    <col min="10764" max="10764" width="11.42578125" style="46"/>
    <col min="10765" max="10765" width="13.140625" style="46" bestFit="1" customWidth="1"/>
    <col min="10766" max="11009" width="11.42578125" style="46"/>
    <col min="11010" max="11010" width="0.5703125" style="46" customWidth="1"/>
    <col min="11011" max="11011" width="6.140625" style="46" customWidth="1"/>
    <col min="11012" max="11012" width="17.85546875" style="46" customWidth="1"/>
    <col min="11013" max="11013" width="35.42578125" style="46" customWidth="1"/>
    <col min="11014" max="11014" width="52" style="46" customWidth="1"/>
    <col min="11015" max="11015" width="16.28515625" style="46" customWidth="1"/>
    <col min="11016" max="11017" width="14.42578125" style="46" customWidth="1"/>
    <col min="11018" max="11018" width="16.140625" style="46" customWidth="1"/>
    <col min="11019" max="11019" width="13.140625" style="46" bestFit="1" customWidth="1"/>
    <col min="11020" max="11020" width="11.42578125" style="46"/>
    <col min="11021" max="11021" width="13.140625" style="46" bestFit="1" customWidth="1"/>
    <col min="11022" max="11265" width="11.42578125" style="46"/>
    <col min="11266" max="11266" width="0.5703125" style="46" customWidth="1"/>
    <col min="11267" max="11267" width="6.140625" style="46" customWidth="1"/>
    <col min="11268" max="11268" width="17.85546875" style="46" customWidth="1"/>
    <col min="11269" max="11269" width="35.42578125" style="46" customWidth="1"/>
    <col min="11270" max="11270" width="52" style="46" customWidth="1"/>
    <col min="11271" max="11271" width="16.28515625" style="46" customWidth="1"/>
    <col min="11272" max="11273" width="14.42578125" style="46" customWidth="1"/>
    <col min="11274" max="11274" width="16.140625" style="46" customWidth="1"/>
    <col min="11275" max="11275" width="13.140625" style="46" bestFit="1" customWidth="1"/>
    <col min="11276" max="11276" width="11.42578125" style="46"/>
    <col min="11277" max="11277" width="13.140625" style="46" bestFit="1" customWidth="1"/>
    <col min="11278" max="11521" width="11.42578125" style="46"/>
    <col min="11522" max="11522" width="0.5703125" style="46" customWidth="1"/>
    <col min="11523" max="11523" width="6.140625" style="46" customWidth="1"/>
    <col min="11524" max="11524" width="17.85546875" style="46" customWidth="1"/>
    <col min="11525" max="11525" width="35.42578125" style="46" customWidth="1"/>
    <col min="11526" max="11526" width="52" style="46" customWidth="1"/>
    <col min="11527" max="11527" width="16.28515625" style="46" customWidth="1"/>
    <col min="11528" max="11529" width="14.42578125" style="46" customWidth="1"/>
    <col min="11530" max="11530" width="16.140625" style="46" customWidth="1"/>
    <col min="11531" max="11531" width="13.140625" style="46" bestFit="1" customWidth="1"/>
    <col min="11532" max="11532" width="11.42578125" style="46"/>
    <col min="11533" max="11533" width="13.140625" style="46" bestFit="1" customWidth="1"/>
    <col min="11534" max="11777" width="11.42578125" style="46"/>
    <col min="11778" max="11778" width="0.5703125" style="46" customWidth="1"/>
    <col min="11779" max="11779" width="6.140625" style="46" customWidth="1"/>
    <col min="11780" max="11780" width="17.85546875" style="46" customWidth="1"/>
    <col min="11781" max="11781" width="35.42578125" style="46" customWidth="1"/>
    <col min="11782" max="11782" width="52" style="46" customWidth="1"/>
    <col min="11783" max="11783" width="16.28515625" style="46" customWidth="1"/>
    <col min="11784" max="11785" width="14.42578125" style="46" customWidth="1"/>
    <col min="11786" max="11786" width="16.140625" style="46" customWidth="1"/>
    <col min="11787" max="11787" width="13.140625" style="46" bestFit="1" customWidth="1"/>
    <col min="11788" max="11788" width="11.42578125" style="46"/>
    <col min="11789" max="11789" width="13.140625" style="46" bestFit="1" customWidth="1"/>
    <col min="11790" max="12033" width="11.42578125" style="46"/>
    <col min="12034" max="12034" width="0.5703125" style="46" customWidth="1"/>
    <col min="12035" max="12035" width="6.140625" style="46" customWidth="1"/>
    <col min="12036" max="12036" width="17.85546875" style="46" customWidth="1"/>
    <col min="12037" max="12037" width="35.42578125" style="46" customWidth="1"/>
    <col min="12038" max="12038" width="52" style="46" customWidth="1"/>
    <col min="12039" max="12039" width="16.28515625" style="46" customWidth="1"/>
    <col min="12040" max="12041" width="14.42578125" style="46" customWidth="1"/>
    <col min="12042" max="12042" width="16.140625" style="46" customWidth="1"/>
    <col min="12043" max="12043" width="13.140625" style="46" bestFit="1" customWidth="1"/>
    <col min="12044" max="12044" width="11.42578125" style="46"/>
    <col min="12045" max="12045" width="13.140625" style="46" bestFit="1" customWidth="1"/>
    <col min="12046" max="12289" width="11.42578125" style="46"/>
    <col min="12290" max="12290" width="0.5703125" style="46" customWidth="1"/>
    <col min="12291" max="12291" width="6.140625" style="46" customWidth="1"/>
    <col min="12292" max="12292" width="17.85546875" style="46" customWidth="1"/>
    <col min="12293" max="12293" width="35.42578125" style="46" customWidth="1"/>
    <col min="12294" max="12294" width="52" style="46" customWidth="1"/>
    <col min="12295" max="12295" width="16.28515625" style="46" customWidth="1"/>
    <col min="12296" max="12297" width="14.42578125" style="46" customWidth="1"/>
    <col min="12298" max="12298" width="16.140625" style="46" customWidth="1"/>
    <col min="12299" max="12299" width="13.140625" style="46" bestFit="1" customWidth="1"/>
    <col min="12300" max="12300" width="11.42578125" style="46"/>
    <col min="12301" max="12301" width="13.140625" style="46" bestFit="1" customWidth="1"/>
    <col min="12302" max="12545" width="11.42578125" style="46"/>
    <col min="12546" max="12546" width="0.5703125" style="46" customWidth="1"/>
    <col min="12547" max="12547" width="6.140625" style="46" customWidth="1"/>
    <col min="12548" max="12548" width="17.85546875" style="46" customWidth="1"/>
    <col min="12549" max="12549" width="35.42578125" style="46" customWidth="1"/>
    <col min="12550" max="12550" width="52" style="46" customWidth="1"/>
    <col min="12551" max="12551" width="16.28515625" style="46" customWidth="1"/>
    <col min="12552" max="12553" width="14.42578125" style="46" customWidth="1"/>
    <col min="12554" max="12554" width="16.140625" style="46" customWidth="1"/>
    <col min="12555" max="12555" width="13.140625" style="46" bestFit="1" customWidth="1"/>
    <col min="12556" max="12556" width="11.42578125" style="46"/>
    <col min="12557" max="12557" width="13.140625" style="46" bestFit="1" customWidth="1"/>
    <col min="12558" max="12801" width="11.42578125" style="46"/>
    <col min="12802" max="12802" width="0.5703125" style="46" customWidth="1"/>
    <col min="12803" max="12803" width="6.140625" style="46" customWidth="1"/>
    <col min="12804" max="12804" width="17.85546875" style="46" customWidth="1"/>
    <col min="12805" max="12805" width="35.42578125" style="46" customWidth="1"/>
    <col min="12806" max="12806" width="52" style="46" customWidth="1"/>
    <col min="12807" max="12807" width="16.28515625" style="46" customWidth="1"/>
    <col min="12808" max="12809" width="14.42578125" style="46" customWidth="1"/>
    <col min="12810" max="12810" width="16.140625" style="46" customWidth="1"/>
    <col min="12811" max="12811" width="13.140625" style="46" bestFit="1" customWidth="1"/>
    <col min="12812" max="12812" width="11.42578125" style="46"/>
    <col min="12813" max="12813" width="13.140625" style="46" bestFit="1" customWidth="1"/>
    <col min="12814" max="13057" width="11.42578125" style="46"/>
    <col min="13058" max="13058" width="0.5703125" style="46" customWidth="1"/>
    <col min="13059" max="13059" width="6.140625" style="46" customWidth="1"/>
    <col min="13060" max="13060" width="17.85546875" style="46" customWidth="1"/>
    <col min="13061" max="13061" width="35.42578125" style="46" customWidth="1"/>
    <col min="13062" max="13062" width="52" style="46" customWidth="1"/>
    <col min="13063" max="13063" width="16.28515625" style="46" customWidth="1"/>
    <col min="13064" max="13065" width="14.42578125" style="46" customWidth="1"/>
    <col min="13066" max="13066" width="16.140625" style="46" customWidth="1"/>
    <col min="13067" max="13067" width="13.140625" style="46" bestFit="1" customWidth="1"/>
    <col min="13068" max="13068" width="11.42578125" style="46"/>
    <col min="13069" max="13069" width="13.140625" style="46" bestFit="1" customWidth="1"/>
    <col min="13070" max="13313" width="11.42578125" style="46"/>
    <col min="13314" max="13314" width="0.5703125" style="46" customWidth="1"/>
    <col min="13315" max="13315" width="6.140625" style="46" customWidth="1"/>
    <col min="13316" max="13316" width="17.85546875" style="46" customWidth="1"/>
    <col min="13317" max="13317" width="35.42578125" style="46" customWidth="1"/>
    <col min="13318" max="13318" width="52" style="46" customWidth="1"/>
    <col min="13319" max="13319" width="16.28515625" style="46" customWidth="1"/>
    <col min="13320" max="13321" width="14.42578125" style="46" customWidth="1"/>
    <col min="13322" max="13322" width="16.140625" style="46" customWidth="1"/>
    <col min="13323" max="13323" width="13.140625" style="46" bestFit="1" customWidth="1"/>
    <col min="13324" max="13324" width="11.42578125" style="46"/>
    <col min="13325" max="13325" width="13.140625" style="46" bestFit="1" customWidth="1"/>
    <col min="13326" max="13569" width="11.42578125" style="46"/>
    <col min="13570" max="13570" width="0.5703125" style="46" customWidth="1"/>
    <col min="13571" max="13571" width="6.140625" style="46" customWidth="1"/>
    <col min="13572" max="13572" width="17.85546875" style="46" customWidth="1"/>
    <col min="13573" max="13573" width="35.42578125" style="46" customWidth="1"/>
    <col min="13574" max="13574" width="52" style="46" customWidth="1"/>
    <col min="13575" max="13575" width="16.28515625" style="46" customWidth="1"/>
    <col min="13576" max="13577" width="14.42578125" style="46" customWidth="1"/>
    <col min="13578" max="13578" width="16.140625" style="46" customWidth="1"/>
    <col min="13579" max="13579" width="13.140625" style="46" bestFit="1" customWidth="1"/>
    <col min="13580" max="13580" width="11.42578125" style="46"/>
    <col min="13581" max="13581" width="13.140625" style="46" bestFit="1" customWidth="1"/>
    <col min="13582" max="13825" width="11.42578125" style="46"/>
    <col min="13826" max="13826" width="0.5703125" style="46" customWidth="1"/>
    <col min="13827" max="13827" width="6.140625" style="46" customWidth="1"/>
    <col min="13828" max="13828" width="17.85546875" style="46" customWidth="1"/>
    <col min="13829" max="13829" width="35.42578125" style="46" customWidth="1"/>
    <col min="13830" max="13830" width="52" style="46" customWidth="1"/>
    <col min="13831" max="13831" width="16.28515625" style="46" customWidth="1"/>
    <col min="13832" max="13833" width="14.42578125" style="46" customWidth="1"/>
    <col min="13834" max="13834" width="16.140625" style="46" customWidth="1"/>
    <col min="13835" max="13835" width="13.140625" style="46" bestFit="1" customWidth="1"/>
    <col min="13836" max="13836" width="11.42578125" style="46"/>
    <col min="13837" max="13837" width="13.140625" style="46" bestFit="1" customWidth="1"/>
    <col min="13838" max="14081" width="11.42578125" style="46"/>
    <col min="14082" max="14082" width="0.5703125" style="46" customWidth="1"/>
    <col min="14083" max="14083" width="6.140625" style="46" customWidth="1"/>
    <col min="14084" max="14084" width="17.85546875" style="46" customWidth="1"/>
    <col min="14085" max="14085" width="35.42578125" style="46" customWidth="1"/>
    <col min="14086" max="14086" width="52" style="46" customWidth="1"/>
    <col min="14087" max="14087" width="16.28515625" style="46" customWidth="1"/>
    <col min="14088" max="14089" width="14.42578125" style="46" customWidth="1"/>
    <col min="14090" max="14090" width="16.140625" style="46" customWidth="1"/>
    <col min="14091" max="14091" width="13.140625" style="46" bestFit="1" customWidth="1"/>
    <col min="14092" max="14092" width="11.42578125" style="46"/>
    <col min="14093" max="14093" width="13.140625" style="46" bestFit="1" customWidth="1"/>
    <col min="14094" max="14337" width="11.42578125" style="46"/>
    <col min="14338" max="14338" width="0.5703125" style="46" customWidth="1"/>
    <col min="14339" max="14339" width="6.140625" style="46" customWidth="1"/>
    <col min="14340" max="14340" width="17.85546875" style="46" customWidth="1"/>
    <col min="14341" max="14341" width="35.42578125" style="46" customWidth="1"/>
    <col min="14342" max="14342" width="52" style="46" customWidth="1"/>
    <col min="14343" max="14343" width="16.28515625" style="46" customWidth="1"/>
    <col min="14344" max="14345" width="14.42578125" style="46" customWidth="1"/>
    <col min="14346" max="14346" width="16.140625" style="46" customWidth="1"/>
    <col min="14347" max="14347" width="13.140625" style="46" bestFit="1" customWidth="1"/>
    <col min="14348" max="14348" width="11.42578125" style="46"/>
    <col min="14349" max="14349" width="13.140625" style="46" bestFit="1" customWidth="1"/>
    <col min="14350" max="14593" width="11.42578125" style="46"/>
    <col min="14594" max="14594" width="0.5703125" style="46" customWidth="1"/>
    <col min="14595" max="14595" width="6.140625" style="46" customWidth="1"/>
    <col min="14596" max="14596" width="17.85546875" style="46" customWidth="1"/>
    <col min="14597" max="14597" width="35.42578125" style="46" customWidth="1"/>
    <col min="14598" max="14598" width="52" style="46" customWidth="1"/>
    <col min="14599" max="14599" width="16.28515625" style="46" customWidth="1"/>
    <col min="14600" max="14601" width="14.42578125" style="46" customWidth="1"/>
    <col min="14602" max="14602" width="16.140625" style="46" customWidth="1"/>
    <col min="14603" max="14603" width="13.140625" style="46" bestFit="1" customWidth="1"/>
    <col min="14604" max="14604" width="11.42578125" style="46"/>
    <col min="14605" max="14605" width="13.140625" style="46" bestFit="1" customWidth="1"/>
    <col min="14606" max="14849" width="11.42578125" style="46"/>
    <col min="14850" max="14850" width="0.5703125" style="46" customWidth="1"/>
    <col min="14851" max="14851" width="6.140625" style="46" customWidth="1"/>
    <col min="14852" max="14852" width="17.85546875" style="46" customWidth="1"/>
    <col min="14853" max="14853" width="35.42578125" style="46" customWidth="1"/>
    <col min="14854" max="14854" width="52" style="46" customWidth="1"/>
    <col min="14855" max="14855" width="16.28515625" style="46" customWidth="1"/>
    <col min="14856" max="14857" width="14.42578125" style="46" customWidth="1"/>
    <col min="14858" max="14858" width="16.140625" style="46" customWidth="1"/>
    <col min="14859" max="14859" width="13.140625" style="46" bestFit="1" customWidth="1"/>
    <col min="14860" max="14860" width="11.42578125" style="46"/>
    <col min="14861" max="14861" width="13.140625" style="46" bestFit="1" customWidth="1"/>
    <col min="14862" max="15105" width="11.42578125" style="46"/>
    <col min="15106" max="15106" width="0.5703125" style="46" customWidth="1"/>
    <col min="15107" max="15107" width="6.140625" style="46" customWidth="1"/>
    <col min="15108" max="15108" width="17.85546875" style="46" customWidth="1"/>
    <col min="15109" max="15109" width="35.42578125" style="46" customWidth="1"/>
    <col min="15110" max="15110" width="52" style="46" customWidth="1"/>
    <col min="15111" max="15111" width="16.28515625" style="46" customWidth="1"/>
    <col min="15112" max="15113" width="14.42578125" style="46" customWidth="1"/>
    <col min="15114" max="15114" width="16.140625" style="46" customWidth="1"/>
    <col min="15115" max="15115" width="13.140625" style="46" bestFit="1" customWidth="1"/>
    <col min="15116" max="15116" width="11.42578125" style="46"/>
    <col min="15117" max="15117" width="13.140625" style="46" bestFit="1" customWidth="1"/>
    <col min="15118" max="15361" width="11.42578125" style="46"/>
    <col min="15362" max="15362" width="0.5703125" style="46" customWidth="1"/>
    <col min="15363" max="15363" width="6.140625" style="46" customWidth="1"/>
    <col min="15364" max="15364" width="17.85546875" style="46" customWidth="1"/>
    <col min="15365" max="15365" width="35.42578125" style="46" customWidth="1"/>
    <col min="15366" max="15366" width="52" style="46" customWidth="1"/>
    <col min="15367" max="15367" width="16.28515625" style="46" customWidth="1"/>
    <col min="15368" max="15369" width="14.42578125" style="46" customWidth="1"/>
    <col min="15370" max="15370" width="16.140625" style="46" customWidth="1"/>
    <col min="15371" max="15371" width="13.140625" style="46" bestFit="1" customWidth="1"/>
    <col min="15372" max="15372" width="11.42578125" style="46"/>
    <col min="15373" max="15373" width="13.140625" style="46" bestFit="1" customWidth="1"/>
    <col min="15374" max="15617" width="11.42578125" style="46"/>
    <col min="15618" max="15618" width="0.5703125" style="46" customWidth="1"/>
    <col min="15619" max="15619" width="6.140625" style="46" customWidth="1"/>
    <col min="15620" max="15620" width="17.85546875" style="46" customWidth="1"/>
    <col min="15621" max="15621" width="35.42578125" style="46" customWidth="1"/>
    <col min="15622" max="15622" width="52" style="46" customWidth="1"/>
    <col min="15623" max="15623" width="16.28515625" style="46" customWidth="1"/>
    <col min="15624" max="15625" width="14.42578125" style="46" customWidth="1"/>
    <col min="15626" max="15626" width="16.140625" style="46" customWidth="1"/>
    <col min="15627" max="15627" width="13.140625" style="46" bestFit="1" customWidth="1"/>
    <col min="15628" max="15628" width="11.42578125" style="46"/>
    <col min="15629" max="15629" width="13.140625" style="46" bestFit="1" customWidth="1"/>
    <col min="15630" max="15873" width="11.42578125" style="46"/>
    <col min="15874" max="15874" width="0.5703125" style="46" customWidth="1"/>
    <col min="15875" max="15875" width="6.140625" style="46" customWidth="1"/>
    <col min="15876" max="15876" width="17.85546875" style="46" customWidth="1"/>
    <col min="15877" max="15877" width="35.42578125" style="46" customWidth="1"/>
    <col min="15878" max="15878" width="52" style="46" customWidth="1"/>
    <col min="15879" max="15879" width="16.28515625" style="46" customWidth="1"/>
    <col min="15880" max="15881" width="14.42578125" style="46" customWidth="1"/>
    <col min="15882" max="15882" width="16.140625" style="46" customWidth="1"/>
    <col min="15883" max="15883" width="13.140625" style="46" bestFit="1" customWidth="1"/>
    <col min="15884" max="15884" width="11.42578125" style="46"/>
    <col min="15885" max="15885" width="13.140625" style="46" bestFit="1" customWidth="1"/>
    <col min="15886" max="16129" width="11.42578125" style="46"/>
    <col min="16130" max="16130" width="0.5703125" style="46" customWidth="1"/>
    <col min="16131" max="16131" width="6.140625" style="46" customWidth="1"/>
    <col min="16132" max="16132" width="17.85546875" style="46" customWidth="1"/>
    <col min="16133" max="16133" width="35.42578125" style="46" customWidth="1"/>
    <col min="16134" max="16134" width="52" style="46" customWidth="1"/>
    <col min="16135" max="16135" width="16.28515625" style="46" customWidth="1"/>
    <col min="16136" max="16137" width="14.42578125" style="46" customWidth="1"/>
    <col min="16138" max="16138" width="16.140625" style="46" customWidth="1"/>
    <col min="16139" max="16139" width="13.140625" style="46" bestFit="1" customWidth="1"/>
    <col min="16140" max="16140" width="11.42578125" style="46"/>
    <col min="16141" max="16141" width="13.140625" style="46" bestFit="1" customWidth="1"/>
    <col min="16142" max="16384" width="11.42578125" style="46"/>
  </cols>
  <sheetData>
    <row r="1" spans="2:14" ht="15" customHeight="1" x14ac:dyDescent="0.35">
      <c r="B1" s="47"/>
      <c r="C1" s="47"/>
      <c r="D1" s="47"/>
      <c r="E1" s="47"/>
      <c r="F1" s="47"/>
      <c r="G1" s="47"/>
      <c r="H1" s="47"/>
      <c r="I1" s="47"/>
      <c r="J1" s="47"/>
    </row>
    <row r="2" spans="2:14" ht="15" customHeight="1" x14ac:dyDescent="0.35">
      <c r="B2" s="47"/>
      <c r="C2" s="47"/>
      <c r="D2" s="47"/>
      <c r="E2" s="47"/>
      <c r="F2" s="47"/>
      <c r="G2" s="47"/>
      <c r="H2" s="47"/>
      <c r="I2" s="47"/>
      <c r="J2" s="47"/>
    </row>
    <row r="3" spans="2:14" ht="15" customHeight="1" x14ac:dyDescent="0.35">
      <c r="B3" s="47"/>
      <c r="C3" s="47"/>
      <c r="D3" s="47"/>
      <c r="E3" s="47"/>
      <c r="F3" s="47"/>
      <c r="G3" s="47"/>
      <c r="H3" s="47"/>
      <c r="I3" s="47"/>
      <c r="J3" s="47"/>
    </row>
    <row r="4" spans="2:14" s="55" customFormat="1" ht="26.25" x14ac:dyDescent="0.35">
      <c r="B4" s="47"/>
      <c r="C4" s="47"/>
      <c r="D4" s="47"/>
      <c r="E4" s="47"/>
      <c r="F4" s="47"/>
      <c r="G4" s="47"/>
      <c r="H4" s="47"/>
      <c r="I4" s="47"/>
      <c r="J4" s="47"/>
    </row>
    <row r="5" spans="2:14" s="55" customFormat="1" ht="26.25" x14ac:dyDescent="0.35">
      <c r="B5" s="133" t="s">
        <v>56</v>
      </c>
      <c r="C5" s="133"/>
      <c r="D5" s="133"/>
      <c r="E5" s="133"/>
      <c r="F5" s="133"/>
      <c r="G5" s="133"/>
      <c r="H5" s="133"/>
      <c r="I5" s="133"/>
      <c r="J5" s="133"/>
    </row>
    <row r="6" spans="2:14" s="55" customFormat="1" ht="26.25" x14ac:dyDescent="0.35">
      <c r="B6" s="133" t="s">
        <v>57</v>
      </c>
      <c r="C6" s="133"/>
      <c r="D6" s="133"/>
      <c r="E6" s="133"/>
      <c r="F6" s="133"/>
      <c r="G6" s="133"/>
      <c r="H6" s="133"/>
      <c r="I6" s="133"/>
      <c r="J6" s="133"/>
    </row>
    <row r="7" spans="2:14" s="55" customFormat="1" ht="26.25" x14ac:dyDescent="0.35">
      <c r="B7" s="133" t="s">
        <v>87</v>
      </c>
      <c r="C7" s="133"/>
      <c r="D7" s="133"/>
      <c r="E7" s="133"/>
      <c r="F7" s="133"/>
      <c r="G7" s="133"/>
      <c r="H7" s="133"/>
      <c r="I7" s="133"/>
      <c r="J7" s="133"/>
      <c r="K7" s="47"/>
      <c r="L7" s="47"/>
      <c r="M7" s="47"/>
      <c r="N7" s="47"/>
    </row>
    <row r="8" spans="2:14" s="55" customFormat="1" ht="24.75" customHeight="1" thickBot="1" x14ac:dyDescent="0.4">
      <c r="B8" s="57"/>
      <c r="C8" s="57"/>
      <c r="D8" s="57"/>
      <c r="E8" s="57"/>
      <c r="F8" s="57"/>
      <c r="G8" s="57"/>
      <c r="H8" s="57"/>
      <c r="I8" s="57"/>
      <c r="J8" s="57"/>
      <c r="K8" s="46"/>
      <c r="L8" s="56"/>
      <c r="M8" s="56"/>
    </row>
    <row r="9" spans="2:14" s="55" customFormat="1" ht="24.75" customHeight="1" thickTop="1" x14ac:dyDescent="0.35">
      <c r="B9" s="47"/>
      <c r="C9" s="47"/>
      <c r="D9" s="47"/>
      <c r="E9" s="47"/>
      <c r="F9" s="47"/>
      <c r="G9" s="47"/>
      <c r="H9" s="47"/>
      <c r="I9" s="47"/>
      <c r="J9" s="47"/>
      <c r="K9" s="46"/>
      <c r="L9" s="56"/>
      <c r="M9" s="56"/>
    </row>
    <row r="10" spans="2:14" s="55" customFormat="1" ht="64.5" customHeight="1" x14ac:dyDescent="0.25">
      <c r="B10" s="59" t="s">
        <v>58</v>
      </c>
      <c r="C10" s="60" t="s">
        <v>59</v>
      </c>
      <c r="D10" s="59" t="s">
        <v>36</v>
      </c>
      <c r="E10" s="59" t="s">
        <v>0</v>
      </c>
      <c r="F10" s="59" t="s">
        <v>61</v>
      </c>
      <c r="G10" s="61" t="s">
        <v>60</v>
      </c>
      <c r="H10" s="59" t="s">
        <v>62</v>
      </c>
      <c r="I10" s="59" t="s">
        <v>64</v>
      </c>
      <c r="J10" s="61" t="s">
        <v>63</v>
      </c>
      <c r="K10" s="58"/>
      <c r="L10" s="58"/>
    </row>
    <row r="11" spans="2:14" ht="50.1" customHeight="1" x14ac:dyDescent="0.35">
      <c r="B11" s="83">
        <v>1</v>
      </c>
      <c r="C11" s="84" t="s">
        <v>65</v>
      </c>
      <c r="D11" s="85">
        <v>131308708</v>
      </c>
      <c r="E11" s="86" t="s">
        <v>66</v>
      </c>
      <c r="F11" s="87" t="s">
        <v>67</v>
      </c>
      <c r="G11" s="88">
        <v>35400</v>
      </c>
      <c r="H11" s="89" t="s">
        <v>80</v>
      </c>
      <c r="I11" s="90">
        <v>45226</v>
      </c>
      <c r="J11" s="90">
        <v>45226</v>
      </c>
    </row>
    <row r="12" spans="2:14" ht="50.1" customHeight="1" x14ac:dyDescent="0.35">
      <c r="B12" s="83">
        <v>2</v>
      </c>
      <c r="C12" s="84" t="s">
        <v>68</v>
      </c>
      <c r="D12" s="85">
        <v>102982980</v>
      </c>
      <c r="E12" s="86" t="s">
        <v>75</v>
      </c>
      <c r="F12" s="87" t="s">
        <v>69</v>
      </c>
      <c r="G12" s="91">
        <v>35400</v>
      </c>
      <c r="H12" s="89" t="s">
        <v>80</v>
      </c>
      <c r="I12" s="90">
        <v>45264</v>
      </c>
      <c r="J12" s="90">
        <v>45264</v>
      </c>
    </row>
    <row r="13" spans="2:14" ht="50.1" customHeight="1" x14ac:dyDescent="0.35">
      <c r="B13" s="83">
        <v>3</v>
      </c>
      <c r="C13" s="84" t="s">
        <v>70</v>
      </c>
      <c r="D13" s="85">
        <v>109479816</v>
      </c>
      <c r="E13" s="86" t="s">
        <v>76</v>
      </c>
      <c r="F13" s="87" t="s">
        <v>69</v>
      </c>
      <c r="G13" s="91">
        <v>11800</v>
      </c>
      <c r="H13" s="89" t="s">
        <v>80</v>
      </c>
      <c r="I13" s="90">
        <v>45264</v>
      </c>
      <c r="J13" s="90">
        <v>45264</v>
      </c>
    </row>
    <row r="14" spans="2:14" ht="50.1" customHeight="1" x14ac:dyDescent="0.35">
      <c r="B14" s="83">
        <v>4</v>
      </c>
      <c r="C14" s="84" t="s">
        <v>71</v>
      </c>
      <c r="D14" s="85">
        <v>101852321</v>
      </c>
      <c r="E14" s="86" t="s">
        <v>86</v>
      </c>
      <c r="F14" s="92" t="s">
        <v>72</v>
      </c>
      <c r="G14" s="91">
        <v>2389.9899999999998</v>
      </c>
      <c r="H14" s="89" t="s">
        <v>80</v>
      </c>
      <c r="I14" s="90">
        <v>45265</v>
      </c>
      <c r="J14" s="90">
        <v>45265</v>
      </c>
    </row>
    <row r="15" spans="2:14" ht="50.1" customHeight="1" x14ac:dyDescent="0.35">
      <c r="B15" s="83">
        <v>5</v>
      </c>
      <c r="C15" s="84" t="s">
        <v>74</v>
      </c>
      <c r="D15" s="85">
        <v>101549114</v>
      </c>
      <c r="E15" s="95" t="s">
        <v>73</v>
      </c>
      <c r="F15" s="94" t="s">
        <v>81</v>
      </c>
      <c r="G15" s="93">
        <v>16153.02</v>
      </c>
      <c r="H15" s="89" t="s">
        <v>80</v>
      </c>
      <c r="I15" s="90">
        <v>45321</v>
      </c>
      <c r="J15" s="90">
        <v>45322</v>
      </c>
    </row>
    <row r="16" spans="2:14" ht="78" customHeight="1" x14ac:dyDescent="0.35">
      <c r="B16" s="83">
        <v>6</v>
      </c>
      <c r="C16" s="100" t="s">
        <v>116</v>
      </c>
      <c r="D16" s="62">
        <v>101001577</v>
      </c>
      <c r="E16" s="101" t="s">
        <v>115</v>
      </c>
      <c r="F16" s="102" t="s">
        <v>119</v>
      </c>
      <c r="G16" s="66">
        <v>107439.18</v>
      </c>
      <c r="H16" s="64" t="s">
        <v>80</v>
      </c>
      <c r="I16" s="65">
        <v>45370</v>
      </c>
      <c r="J16" s="65">
        <v>45370</v>
      </c>
    </row>
    <row r="17" spans="2:11" ht="84" customHeight="1" x14ac:dyDescent="0.35">
      <c r="B17" s="83">
        <v>7</v>
      </c>
      <c r="C17" s="100" t="s">
        <v>117</v>
      </c>
      <c r="D17" s="62">
        <v>101001577</v>
      </c>
      <c r="E17" s="101" t="s">
        <v>115</v>
      </c>
      <c r="F17" s="102" t="s">
        <v>118</v>
      </c>
      <c r="G17" s="67">
        <v>28809.33</v>
      </c>
      <c r="H17" s="64" t="s">
        <v>80</v>
      </c>
      <c r="I17" s="65">
        <v>45370</v>
      </c>
      <c r="J17" s="65">
        <v>45370</v>
      </c>
      <c r="K17" s="103"/>
    </row>
    <row r="18" spans="2:11" ht="76.5" customHeight="1" x14ac:dyDescent="0.35">
      <c r="B18" s="83">
        <v>8</v>
      </c>
      <c r="C18" s="100" t="s">
        <v>124</v>
      </c>
      <c r="D18" s="62">
        <v>101001577</v>
      </c>
      <c r="E18" s="101" t="s">
        <v>115</v>
      </c>
      <c r="F18" s="102" t="s">
        <v>120</v>
      </c>
      <c r="G18" s="68">
        <v>101125.46</v>
      </c>
      <c r="H18" s="64" t="s">
        <v>80</v>
      </c>
      <c r="I18" s="65">
        <v>45378</v>
      </c>
      <c r="J18" s="65">
        <v>45378</v>
      </c>
    </row>
    <row r="19" spans="2:11" ht="76.5" customHeight="1" x14ac:dyDescent="0.35">
      <c r="B19" s="83">
        <v>9</v>
      </c>
      <c r="C19" s="100" t="s">
        <v>123</v>
      </c>
      <c r="D19" s="62">
        <v>101001577</v>
      </c>
      <c r="E19" s="101" t="s">
        <v>115</v>
      </c>
      <c r="F19" s="102" t="s">
        <v>122</v>
      </c>
      <c r="G19" s="68">
        <v>7787.76</v>
      </c>
      <c r="H19" s="64" t="s">
        <v>80</v>
      </c>
      <c r="I19" s="65">
        <v>45378</v>
      </c>
      <c r="J19" s="65">
        <v>45378</v>
      </c>
    </row>
    <row r="20" spans="2:11" ht="55.5" customHeight="1" x14ac:dyDescent="0.35">
      <c r="B20" s="83">
        <v>10</v>
      </c>
      <c r="C20" s="84" t="s">
        <v>88</v>
      </c>
      <c r="D20" s="85">
        <v>130172323</v>
      </c>
      <c r="E20" s="95" t="s">
        <v>89</v>
      </c>
      <c r="F20" s="94" t="s">
        <v>91</v>
      </c>
      <c r="G20" s="96">
        <v>1600000</v>
      </c>
      <c r="H20" s="89" t="s">
        <v>80</v>
      </c>
      <c r="I20" s="90">
        <v>45352</v>
      </c>
      <c r="J20" s="90">
        <v>45352</v>
      </c>
    </row>
    <row r="21" spans="2:11" ht="57.75" customHeight="1" x14ac:dyDescent="0.35">
      <c r="B21" s="83">
        <v>11</v>
      </c>
      <c r="C21" s="84" t="s">
        <v>88</v>
      </c>
      <c r="D21" s="85">
        <v>130172323</v>
      </c>
      <c r="E21" s="95" t="s">
        <v>89</v>
      </c>
      <c r="F21" s="94" t="s">
        <v>90</v>
      </c>
      <c r="G21" s="96">
        <v>35865</v>
      </c>
      <c r="H21" s="89" t="s">
        <v>80</v>
      </c>
      <c r="I21" s="90">
        <v>45352</v>
      </c>
      <c r="J21" s="90">
        <v>45352</v>
      </c>
    </row>
    <row r="22" spans="2:11" ht="79.5" customHeight="1" x14ac:dyDescent="0.35">
      <c r="B22" s="83">
        <v>12</v>
      </c>
      <c r="C22" s="84" t="s">
        <v>94</v>
      </c>
      <c r="D22" s="85">
        <v>132214331</v>
      </c>
      <c r="E22" s="95" t="s">
        <v>92</v>
      </c>
      <c r="F22" s="94" t="s">
        <v>93</v>
      </c>
      <c r="G22" s="96">
        <v>37207.760000000002</v>
      </c>
      <c r="H22" s="89" t="s">
        <v>80</v>
      </c>
      <c r="I22" s="90">
        <v>45358</v>
      </c>
      <c r="J22" s="90">
        <v>45358</v>
      </c>
    </row>
    <row r="23" spans="2:11" ht="113.25" customHeight="1" x14ac:dyDescent="0.35">
      <c r="B23" s="83">
        <v>13</v>
      </c>
      <c r="C23" s="84" t="s">
        <v>79</v>
      </c>
      <c r="D23" s="85">
        <v>101011149</v>
      </c>
      <c r="E23" s="95" t="s">
        <v>96</v>
      </c>
      <c r="F23" s="94" t="s">
        <v>95</v>
      </c>
      <c r="G23" s="96">
        <v>6628.51</v>
      </c>
      <c r="H23" s="89" t="s">
        <v>80</v>
      </c>
      <c r="I23" s="90">
        <v>45345</v>
      </c>
      <c r="J23" s="90">
        <v>45345</v>
      </c>
    </row>
    <row r="24" spans="2:11" ht="82.5" customHeight="1" x14ac:dyDescent="0.35">
      <c r="B24" s="83">
        <v>14</v>
      </c>
      <c r="C24" s="84" t="s">
        <v>78</v>
      </c>
      <c r="D24" s="85">
        <v>101011149</v>
      </c>
      <c r="E24" s="95" t="s">
        <v>96</v>
      </c>
      <c r="F24" s="94" t="s">
        <v>95</v>
      </c>
      <c r="G24" s="96">
        <v>13050.06</v>
      </c>
      <c r="H24" s="89" t="s">
        <v>80</v>
      </c>
      <c r="I24" s="90">
        <v>45348</v>
      </c>
      <c r="J24" s="90">
        <v>45348</v>
      </c>
    </row>
    <row r="25" spans="2:11" ht="108" customHeight="1" x14ac:dyDescent="0.35">
      <c r="B25" s="83">
        <v>15</v>
      </c>
      <c r="C25" s="84" t="s">
        <v>77</v>
      </c>
      <c r="D25" s="85">
        <v>101011149</v>
      </c>
      <c r="E25" s="95" t="s">
        <v>96</v>
      </c>
      <c r="F25" s="94" t="s">
        <v>95</v>
      </c>
      <c r="G25" s="96">
        <v>13072.41</v>
      </c>
      <c r="H25" s="89" t="s">
        <v>80</v>
      </c>
      <c r="I25" s="90">
        <v>45351</v>
      </c>
      <c r="J25" s="90">
        <v>45351</v>
      </c>
    </row>
    <row r="26" spans="2:11" ht="57.75" customHeight="1" x14ac:dyDescent="0.35">
      <c r="B26" s="83">
        <v>16</v>
      </c>
      <c r="C26" s="97" t="s">
        <v>99</v>
      </c>
      <c r="D26" s="85">
        <v>131084362</v>
      </c>
      <c r="E26" s="95" t="s">
        <v>98</v>
      </c>
      <c r="F26" s="94" t="s">
        <v>97</v>
      </c>
      <c r="G26" s="98">
        <v>8968</v>
      </c>
      <c r="H26" s="89" t="s">
        <v>80</v>
      </c>
      <c r="I26" s="90">
        <v>45352</v>
      </c>
      <c r="J26" s="90">
        <v>45352</v>
      </c>
    </row>
    <row r="27" spans="2:11" ht="54" customHeight="1" x14ac:dyDescent="0.35">
      <c r="B27" s="83">
        <v>17</v>
      </c>
      <c r="C27" s="97" t="s">
        <v>102</v>
      </c>
      <c r="D27" s="85">
        <v>130297118</v>
      </c>
      <c r="E27" s="95" t="s">
        <v>100</v>
      </c>
      <c r="F27" s="94" t="s">
        <v>101</v>
      </c>
      <c r="G27" s="96">
        <v>62268.4</v>
      </c>
      <c r="H27" s="89" t="s">
        <v>80</v>
      </c>
      <c r="I27" s="90">
        <v>45358</v>
      </c>
      <c r="J27" s="90">
        <v>45358</v>
      </c>
    </row>
    <row r="28" spans="2:11" ht="50.1" customHeight="1" x14ac:dyDescent="0.35">
      <c r="B28" s="83">
        <v>18</v>
      </c>
      <c r="C28" s="84" t="s">
        <v>103</v>
      </c>
      <c r="D28" s="85">
        <v>132955392</v>
      </c>
      <c r="E28" s="95" t="s">
        <v>105</v>
      </c>
      <c r="F28" s="94" t="s">
        <v>104</v>
      </c>
      <c r="G28" s="96">
        <v>27995.5</v>
      </c>
      <c r="H28" s="89" t="s">
        <v>80</v>
      </c>
      <c r="I28" s="90">
        <v>45355</v>
      </c>
      <c r="J28" s="90">
        <v>45355</v>
      </c>
    </row>
    <row r="29" spans="2:11" ht="84" customHeight="1" x14ac:dyDescent="0.35">
      <c r="B29" s="83">
        <v>19</v>
      </c>
      <c r="C29" s="97" t="s">
        <v>108</v>
      </c>
      <c r="D29" s="85">
        <v>101572698</v>
      </c>
      <c r="E29" s="95" t="s">
        <v>107</v>
      </c>
      <c r="F29" s="94" t="s">
        <v>106</v>
      </c>
      <c r="G29" s="96">
        <v>6519.5</v>
      </c>
      <c r="H29" s="89" t="s">
        <v>80</v>
      </c>
      <c r="I29" s="90">
        <v>45369</v>
      </c>
      <c r="J29" s="90">
        <v>45369</v>
      </c>
    </row>
    <row r="30" spans="2:11" ht="87.75" customHeight="1" x14ac:dyDescent="0.35">
      <c r="B30" s="83">
        <v>20</v>
      </c>
      <c r="C30" s="84" t="s">
        <v>110</v>
      </c>
      <c r="D30" s="85">
        <v>132074505</v>
      </c>
      <c r="E30" s="95" t="s">
        <v>109</v>
      </c>
      <c r="F30" s="94" t="s">
        <v>111</v>
      </c>
      <c r="G30" s="96">
        <v>11800</v>
      </c>
      <c r="H30" s="89" t="s">
        <v>80</v>
      </c>
      <c r="I30" s="90">
        <v>45363</v>
      </c>
      <c r="J30" s="90">
        <v>45363</v>
      </c>
    </row>
    <row r="31" spans="2:11" ht="121.5" customHeight="1" x14ac:dyDescent="0.35">
      <c r="B31" s="83">
        <v>21</v>
      </c>
      <c r="C31" s="84" t="s">
        <v>114</v>
      </c>
      <c r="D31" s="99">
        <v>112181243</v>
      </c>
      <c r="E31" s="95" t="s">
        <v>112</v>
      </c>
      <c r="F31" s="94" t="s">
        <v>113</v>
      </c>
      <c r="G31" s="96">
        <v>19281.2</v>
      </c>
      <c r="H31" s="89" t="s">
        <v>80</v>
      </c>
      <c r="I31" s="90">
        <v>45371</v>
      </c>
      <c r="J31" s="90">
        <v>45371</v>
      </c>
    </row>
    <row r="32" spans="2:11" ht="114.75" customHeight="1" x14ac:dyDescent="0.35">
      <c r="B32" s="83">
        <v>22</v>
      </c>
      <c r="C32" s="97" t="s">
        <v>126</v>
      </c>
      <c r="D32" s="85">
        <v>131211224</v>
      </c>
      <c r="E32" s="95" t="s">
        <v>121</v>
      </c>
      <c r="F32" s="94" t="s">
        <v>125</v>
      </c>
      <c r="G32" s="96">
        <v>262542.83</v>
      </c>
      <c r="H32" s="89" t="s">
        <v>80</v>
      </c>
      <c r="I32" s="90">
        <v>45369</v>
      </c>
      <c r="J32" s="90">
        <v>45369</v>
      </c>
    </row>
    <row r="33" spans="2:12" ht="34.5" customHeight="1" x14ac:dyDescent="0.35">
      <c r="B33" s="69"/>
      <c r="C33" s="70"/>
      <c r="D33" s="63"/>
      <c r="E33" s="71" t="s">
        <v>1</v>
      </c>
      <c r="F33" s="72"/>
      <c r="G33" s="73">
        <f>SUM(G11:G32)</f>
        <v>2451503.91</v>
      </c>
      <c r="H33" s="74"/>
      <c r="I33" s="74"/>
      <c r="J33" s="74"/>
      <c r="L33" s="48"/>
    </row>
    <row r="34" spans="2:12" ht="16.5" customHeight="1" x14ac:dyDescent="0.35">
      <c r="B34" s="75"/>
      <c r="C34" s="76"/>
      <c r="D34" s="76"/>
      <c r="E34" s="76"/>
      <c r="F34" s="77"/>
      <c r="G34" s="78"/>
      <c r="H34" s="79"/>
      <c r="I34" s="79"/>
      <c r="J34" s="79"/>
      <c r="L34" s="48"/>
    </row>
    <row r="35" spans="2:12" ht="16.5" customHeight="1" x14ac:dyDescent="0.35">
      <c r="B35" s="75"/>
      <c r="C35" s="76"/>
      <c r="D35" s="76"/>
      <c r="E35" s="76"/>
      <c r="F35" s="77"/>
      <c r="G35" s="78"/>
      <c r="H35" s="79"/>
      <c r="I35" s="79"/>
      <c r="J35" s="79"/>
      <c r="L35" s="48"/>
    </row>
    <row r="36" spans="2:12" ht="29.25" customHeight="1" x14ac:dyDescent="0.35">
      <c r="B36" s="75"/>
      <c r="C36" s="76"/>
      <c r="D36" s="76"/>
      <c r="E36" s="76"/>
      <c r="F36" s="77"/>
      <c r="G36" s="78"/>
      <c r="H36" s="79"/>
      <c r="I36" s="79"/>
      <c r="J36" s="79"/>
      <c r="L36" s="48"/>
    </row>
    <row r="37" spans="2:12" ht="16.5" customHeight="1" x14ac:dyDescent="0.35">
      <c r="B37" s="75"/>
      <c r="C37" s="76"/>
      <c r="D37" s="76"/>
      <c r="E37" s="76"/>
      <c r="F37" s="77"/>
      <c r="G37" s="78"/>
      <c r="H37" s="79"/>
      <c r="I37" s="79"/>
      <c r="J37" s="79"/>
      <c r="L37" s="48"/>
    </row>
    <row r="38" spans="2:12" ht="22.5" customHeight="1" x14ac:dyDescent="0.35">
      <c r="B38" s="75"/>
      <c r="C38" s="76"/>
      <c r="D38" s="76"/>
      <c r="E38" s="76"/>
      <c r="F38" s="77"/>
      <c r="G38" s="78"/>
      <c r="H38" s="79"/>
      <c r="I38" s="79"/>
      <c r="J38" s="79"/>
      <c r="L38" s="48"/>
    </row>
    <row r="39" spans="2:12" ht="21" customHeight="1" x14ac:dyDescent="0.35">
      <c r="B39" s="75"/>
      <c r="C39" s="76"/>
      <c r="D39" s="76"/>
      <c r="E39" s="76"/>
      <c r="F39" s="77"/>
      <c r="G39" s="78"/>
      <c r="H39" s="79"/>
      <c r="I39" s="79"/>
      <c r="J39" s="79"/>
      <c r="L39" s="48"/>
    </row>
    <row r="40" spans="2:12" ht="16.5" customHeight="1" x14ac:dyDescent="0.35">
      <c r="B40" s="75"/>
      <c r="C40" s="76"/>
      <c r="D40" s="76"/>
      <c r="E40" s="76"/>
      <c r="F40" s="77"/>
      <c r="G40" s="78"/>
      <c r="H40" s="79"/>
      <c r="I40" s="79"/>
      <c r="J40" s="79"/>
      <c r="L40" s="48"/>
    </row>
    <row r="41" spans="2:12" ht="16.5" customHeight="1" x14ac:dyDescent="0.35">
      <c r="B41" s="75"/>
      <c r="C41" s="76"/>
      <c r="D41" s="76"/>
      <c r="E41" s="76"/>
      <c r="F41" s="77"/>
      <c r="G41" s="78"/>
      <c r="H41" s="79"/>
      <c r="I41" s="79"/>
      <c r="J41" s="79"/>
      <c r="L41" s="48"/>
    </row>
    <row r="42" spans="2:12" ht="16.5" customHeight="1" x14ac:dyDescent="0.35">
      <c r="B42" s="75"/>
      <c r="C42" s="76"/>
      <c r="D42" s="76"/>
      <c r="E42" s="76"/>
      <c r="F42" s="77"/>
      <c r="G42" s="78"/>
      <c r="H42" s="79"/>
      <c r="I42" s="79"/>
      <c r="J42" s="79"/>
      <c r="L42" s="48"/>
    </row>
    <row r="43" spans="2:12" ht="16.5" customHeight="1" x14ac:dyDescent="0.35">
      <c r="B43" s="75"/>
      <c r="C43" s="76"/>
      <c r="D43" s="76"/>
      <c r="E43" s="76"/>
      <c r="F43" s="77"/>
      <c r="G43" s="78"/>
      <c r="H43" s="79"/>
      <c r="I43" s="79"/>
      <c r="J43" s="79"/>
      <c r="L43" s="48"/>
    </row>
    <row r="44" spans="2:12" ht="16.5" customHeight="1" x14ac:dyDescent="0.35">
      <c r="B44" s="75"/>
      <c r="C44" s="76"/>
      <c r="D44" s="76"/>
      <c r="E44" s="76"/>
      <c r="F44" s="77"/>
      <c r="G44" s="78"/>
      <c r="H44" s="79"/>
      <c r="I44" s="79"/>
      <c r="J44" s="79"/>
      <c r="L44" s="48"/>
    </row>
    <row r="45" spans="2:12" ht="16.5" customHeight="1" x14ac:dyDescent="0.35">
      <c r="B45" s="75"/>
      <c r="C45" s="80"/>
      <c r="D45" s="80"/>
      <c r="E45" s="79"/>
      <c r="F45" s="79"/>
      <c r="G45" s="81"/>
      <c r="H45" s="79"/>
      <c r="I45" s="79"/>
      <c r="J45" s="79"/>
    </row>
    <row r="46" spans="2:12" ht="16.5" hidden="1" customHeight="1" x14ac:dyDescent="0.35">
      <c r="B46" s="75"/>
      <c r="C46" s="80"/>
      <c r="D46" s="80"/>
      <c r="E46" s="79"/>
      <c r="F46" s="79"/>
      <c r="G46" s="81"/>
      <c r="H46" s="79"/>
      <c r="I46" s="79"/>
      <c r="J46" s="79"/>
    </row>
    <row r="47" spans="2:12" ht="31.5" customHeight="1" x14ac:dyDescent="0.35">
      <c r="B47" s="136" t="s">
        <v>83</v>
      </c>
      <c r="C47" s="136"/>
      <c r="D47" s="136"/>
      <c r="E47" s="136"/>
      <c r="F47" s="77" t="s">
        <v>35</v>
      </c>
      <c r="G47" s="134" t="s">
        <v>34</v>
      </c>
      <c r="H47" s="134"/>
      <c r="I47" s="134"/>
      <c r="J47" s="134"/>
    </row>
    <row r="48" spans="2:12" ht="25.5" customHeight="1" x14ac:dyDescent="0.35">
      <c r="B48" s="136" t="s">
        <v>84</v>
      </c>
      <c r="C48" s="136"/>
      <c r="D48" s="136"/>
      <c r="E48" s="136"/>
      <c r="F48" s="82" t="s">
        <v>82</v>
      </c>
      <c r="G48" s="135" t="s">
        <v>85</v>
      </c>
      <c r="H48" s="135"/>
      <c r="I48" s="135"/>
      <c r="J48" s="135"/>
    </row>
    <row r="49" spans="2:11" ht="24.75" customHeight="1" x14ac:dyDescent="0.35">
      <c r="B49" s="77"/>
      <c r="C49" s="77" t="s">
        <v>127</v>
      </c>
      <c r="D49" s="77" t="s">
        <v>128</v>
      </c>
      <c r="E49" s="77"/>
      <c r="F49" s="82" t="s">
        <v>37</v>
      </c>
      <c r="G49" s="134" t="s">
        <v>55</v>
      </c>
      <c r="H49" s="134"/>
      <c r="I49" s="134"/>
      <c r="J49" s="134"/>
    </row>
    <row r="51" spans="2:11" x14ac:dyDescent="0.35">
      <c r="B51" s="49"/>
      <c r="J51" s="51"/>
    </row>
    <row r="52" spans="2:11" x14ac:dyDescent="0.35">
      <c r="B52" s="49"/>
    </row>
    <row r="53" spans="2:11" x14ac:dyDescent="0.35">
      <c r="B53" s="49"/>
    </row>
    <row r="54" spans="2:11" x14ac:dyDescent="0.35">
      <c r="B54" s="49"/>
      <c r="F54" s="52"/>
    </row>
    <row r="55" spans="2:11" x14ac:dyDescent="0.35">
      <c r="B55" s="49"/>
      <c r="F55" s="52"/>
    </row>
    <row r="56" spans="2:11" x14ac:dyDescent="0.35">
      <c r="B56" s="49"/>
      <c r="G56" s="52"/>
    </row>
    <row r="57" spans="2:11" x14ac:dyDescent="0.35">
      <c r="B57" s="49"/>
      <c r="G57" s="52"/>
      <c r="H57" s="52"/>
    </row>
    <row r="58" spans="2:11" x14ac:dyDescent="0.35">
      <c r="B58" s="49"/>
      <c r="H58" s="54"/>
    </row>
    <row r="59" spans="2:11" x14ac:dyDescent="0.35">
      <c r="B59" s="49"/>
      <c r="K59" s="51"/>
    </row>
    <row r="60" spans="2:11" x14ac:dyDescent="0.35">
      <c r="B60" s="49"/>
      <c r="K60" s="47"/>
    </row>
    <row r="61" spans="2:11" x14ac:dyDescent="0.35">
      <c r="B61" s="49"/>
    </row>
    <row r="62" spans="2:11" x14ac:dyDescent="0.35">
      <c r="B62" s="49"/>
    </row>
    <row r="63" spans="2:11" x14ac:dyDescent="0.35">
      <c r="B63" s="49"/>
    </row>
    <row r="64" spans="2:11" x14ac:dyDescent="0.35">
      <c r="B64" s="49"/>
    </row>
    <row r="65" spans="2:2" x14ac:dyDescent="0.35">
      <c r="B65" s="49"/>
    </row>
    <row r="66" spans="2:2" x14ac:dyDescent="0.35">
      <c r="B66" s="49"/>
    </row>
    <row r="67" spans="2:2" x14ac:dyDescent="0.35">
      <c r="B67" s="49"/>
    </row>
    <row r="68" spans="2:2" x14ac:dyDescent="0.35">
      <c r="B68" s="49"/>
    </row>
    <row r="69" spans="2:2" x14ac:dyDescent="0.35">
      <c r="B69" s="49"/>
    </row>
    <row r="70" spans="2:2" x14ac:dyDescent="0.35">
      <c r="B70" s="49"/>
    </row>
    <row r="71" spans="2:2" x14ac:dyDescent="0.35">
      <c r="B71" s="49"/>
    </row>
    <row r="72" spans="2:2" x14ac:dyDescent="0.35">
      <c r="B72" s="49"/>
    </row>
    <row r="73" spans="2:2" x14ac:dyDescent="0.35">
      <c r="B73" s="49"/>
    </row>
    <row r="74" spans="2:2" x14ac:dyDescent="0.35">
      <c r="B74" s="49"/>
    </row>
    <row r="75" spans="2:2" x14ac:dyDescent="0.35">
      <c r="B75" s="49"/>
    </row>
    <row r="76" spans="2:2" x14ac:dyDescent="0.35">
      <c r="B76" s="49"/>
    </row>
    <row r="77" spans="2:2" x14ac:dyDescent="0.35">
      <c r="B77" s="49"/>
    </row>
    <row r="78" spans="2:2" x14ac:dyDescent="0.35">
      <c r="B78" s="49"/>
    </row>
    <row r="79" spans="2:2" x14ac:dyDescent="0.35">
      <c r="B79" s="49"/>
    </row>
    <row r="80" spans="2:2" x14ac:dyDescent="0.35">
      <c r="B80" s="49"/>
    </row>
    <row r="81" spans="2:11" x14ac:dyDescent="0.35">
      <c r="B81" s="49"/>
    </row>
    <row r="82" spans="2:11" x14ac:dyDescent="0.35">
      <c r="B82" s="49"/>
    </row>
    <row r="84" spans="2:11" x14ac:dyDescent="0.35">
      <c r="B84" s="53"/>
      <c r="C84" s="53"/>
      <c r="D84" s="53"/>
    </row>
    <row r="85" spans="2:11" x14ac:dyDescent="0.35">
      <c r="B85" s="50"/>
      <c r="C85" s="50"/>
      <c r="D85" s="50"/>
      <c r="F85" s="50"/>
      <c r="H85" s="50"/>
      <c r="I85" s="50"/>
      <c r="J85" s="50"/>
    </row>
    <row r="93" spans="2:11" x14ac:dyDescent="0.35">
      <c r="K93" s="50"/>
    </row>
  </sheetData>
  <mergeCells count="8">
    <mergeCell ref="B5:J5"/>
    <mergeCell ref="B6:J6"/>
    <mergeCell ref="B7:J7"/>
    <mergeCell ref="G47:J47"/>
    <mergeCell ref="G49:J49"/>
    <mergeCell ref="G48:J48"/>
    <mergeCell ref="B47:E47"/>
    <mergeCell ref="B48:E48"/>
  </mergeCells>
  <phoneticPr fontId="14" type="noConversion"/>
  <pageMargins left="0.70866141732283472" right="0.70866141732283472" top="0.74803149606299213" bottom="0.74803149606299213" header="0.31496062992125984" footer="0.31496062992125984"/>
  <pageSetup scale="3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5F7F-0127-4DD5-A0AE-8DBFA7CF3A34}">
  <dimension ref="A3:D38"/>
  <sheetViews>
    <sheetView topLeftCell="A8" workbookViewId="0">
      <selection activeCell="D40" sqref="D40"/>
    </sheetView>
  </sheetViews>
  <sheetFormatPr baseColWidth="10" defaultColWidth="11.42578125" defaultRowHeight="15" x14ac:dyDescent="0.25"/>
  <cols>
    <col min="1" max="2" width="22.42578125" customWidth="1"/>
    <col min="3" max="3" width="19.28515625" customWidth="1"/>
    <col min="4" max="4" width="19.5703125" customWidth="1"/>
  </cols>
  <sheetData>
    <row r="3" spans="1:4" ht="23.25" x14ac:dyDescent="0.35">
      <c r="A3" s="42" t="s">
        <v>52</v>
      </c>
      <c r="B3" s="42"/>
    </row>
    <row r="4" spans="1:4" x14ac:dyDescent="0.25">
      <c r="A4" s="9" t="s">
        <v>38</v>
      </c>
    </row>
    <row r="5" spans="1:4" x14ac:dyDescent="0.25">
      <c r="A5" s="18" t="s">
        <v>39</v>
      </c>
    </row>
    <row r="6" spans="1:4" x14ac:dyDescent="0.25">
      <c r="A6" s="1">
        <v>200</v>
      </c>
      <c r="B6" s="1">
        <v>1</v>
      </c>
      <c r="C6" s="35">
        <f>A6*B6</f>
        <v>200</v>
      </c>
    </row>
    <row r="7" spans="1:4" x14ac:dyDescent="0.25">
      <c r="A7" s="1">
        <v>500</v>
      </c>
      <c r="B7" s="1">
        <v>3</v>
      </c>
      <c r="C7" s="35">
        <f t="shared" ref="C7" si="0">A7*B7</f>
        <v>1500</v>
      </c>
    </row>
    <row r="8" spans="1:4" x14ac:dyDescent="0.25">
      <c r="A8" s="1">
        <v>1000</v>
      </c>
      <c r="B8" s="1">
        <f>100+77+42+1</f>
        <v>220</v>
      </c>
      <c r="C8" s="39">
        <f>A8*B8</f>
        <v>220000</v>
      </c>
    </row>
    <row r="9" spans="1:4" ht="15.75" thickBot="1" x14ac:dyDescent="0.3">
      <c r="A9" s="18" t="s">
        <v>40</v>
      </c>
      <c r="B9" s="1"/>
      <c r="C9" s="40">
        <f>+C6+C7+C8</f>
        <v>221700</v>
      </c>
      <c r="D9" t="s">
        <v>41</v>
      </c>
    </row>
    <row r="10" spans="1:4" ht="15.75" thickTop="1" x14ac:dyDescent="0.25">
      <c r="A10" s="1"/>
      <c r="B10" s="1"/>
    </row>
    <row r="11" spans="1:4" x14ac:dyDescent="0.25">
      <c r="A11" s="1">
        <v>500</v>
      </c>
      <c r="B11" s="1">
        <v>187</v>
      </c>
      <c r="C11" s="35">
        <f t="shared" ref="C11:C12" si="1">A11*B11</f>
        <v>93500</v>
      </c>
    </row>
    <row r="12" spans="1:4" x14ac:dyDescent="0.25">
      <c r="A12" s="1">
        <v>1000</v>
      </c>
      <c r="B12" s="1">
        <v>846</v>
      </c>
      <c r="C12" s="39">
        <f t="shared" si="1"/>
        <v>846000</v>
      </c>
    </row>
    <row r="13" spans="1:4" ht="15.75" thickBot="1" x14ac:dyDescent="0.3">
      <c r="A13" s="18" t="s">
        <v>40</v>
      </c>
      <c r="B13" s="1"/>
      <c r="C13" s="41">
        <f>+C11+C12</f>
        <v>939500</v>
      </c>
      <c r="D13" t="s">
        <v>42</v>
      </c>
    </row>
    <row r="14" spans="1:4" ht="15.75" thickTop="1" x14ac:dyDescent="0.25">
      <c r="A14" s="1"/>
      <c r="B14" s="1"/>
    </row>
    <row r="15" spans="1:4" x14ac:dyDescent="0.25">
      <c r="A15" s="1"/>
      <c r="B15" s="1"/>
    </row>
    <row r="16" spans="1:4" x14ac:dyDescent="0.25">
      <c r="A16" s="1">
        <v>200</v>
      </c>
      <c r="B16" s="1">
        <v>1</v>
      </c>
      <c r="C16" s="35">
        <f>A16*B16</f>
        <v>200</v>
      </c>
    </row>
    <row r="17" spans="1:4" x14ac:dyDescent="0.25">
      <c r="A17" s="1">
        <v>1000</v>
      </c>
      <c r="B17" s="1">
        <v>61</v>
      </c>
      <c r="C17" s="39">
        <f>A17*B17</f>
        <v>61000</v>
      </c>
      <c r="D17" t="s">
        <v>43</v>
      </c>
    </row>
    <row r="18" spans="1:4" ht="15.75" thickBot="1" x14ac:dyDescent="0.3">
      <c r="A18" s="18" t="s">
        <v>40</v>
      </c>
      <c r="B18" s="1"/>
      <c r="C18" s="41">
        <f>+C16+C17</f>
        <v>61200</v>
      </c>
    </row>
    <row r="19" spans="1:4" ht="15.75" thickTop="1" x14ac:dyDescent="0.25">
      <c r="A19" s="1"/>
      <c r="B19" s="1"/>
    </row>
    <row r="20" spans="1:4" x14ac:dyDescent="0.25">
      <c r="A20" s="18" t="s">
        <v>44</v>
      </c>
      <c r="B20" s="1"/>
      <c r="C20" s="13">
        <f>+C9+C13+C18</f>
        <v>1222400</v>
      </c>
    </row>
    <row r="21" spans="1:4" x14ac:dyDescent="0.25">
      <c r="A21" s="1"/>
      <c r="B21" s="1"/>
    </row>
    <row r="22" spans="1:4" x14ac:dyDescent="0.25">
      <c r="A22" s="1"/>
    </row>
    <row r="23" spans="1:4" x14ac:dyDescent="0.25">
      <c r="A23" s="18" t="s">
        <v>45</v>
      </c>
    </row>
    <row r="24" spans="1:4" x14ac:dyDescent="0.25">
      <c r="A24" s="1">
        <v>200</v>
      </c>
      <c r="B24" s="1">
        <v>2</v>
      </c>
      <c r="C24" s="35">
        <f>A24*B24</f>
        <v>400</v>
      </c>
    </row>
    <row r="25" spans="1:4" x14ac:dyDescent="0.25">
      <c r="A25" s="1">
        <v>500</v>
      </c>
      <c r="B25" s="1">
        <f>3+187</f>
        <v>190</v>
      </c>
      <c r="C25" s="35">
        <f t="shared" ref="C25" si="2">A25*B25</f>
        <v>95000</v>
      </c>
    </row>
    <row r="26" spans="1:4" x14ac:dyDescent="0.25">
      <c r="A26" s="1">
        <v>1000</v>
      </c>
      <c r="B26" s="45">
        <v>1127</v>
      </c>
      <c r="C26" s="39">
        <f>A26*B26</f>
        <v>1127000</v>
      </c>
    </row>
    <row r="27" spans="1:4" ht="15.75" thickBot="1" x14ac:dyDescent="0.3">
      <c r="A27" s="18" t="s">
        <v>40</v>
      </c>
      <c r="C27" s="41">
        <f>+C24+C25+C26</f>
        <v>1222400</v>
      </c>
    </row>
    <row r="28" spans="1:4" ht="15.75" thickTop="1" x14ac:dyDescent="0.25"/>
    <row r="30" spans="1:4" x14ac:dyDescent="0.25">
      <c r="A30" s="18" t="s">
        <v>46</v>
      </c>
      <c r="C30" s="18" t="s">
        <v>47</v>
      </c>
    </row>
    <row r="31" spans="1:4" x14ac:dyDescent="0.25">
      <c r="A31" s="18" t="s">
        <v>48</v>
      </c>
      <c r="B31" s="18"/>
      <c r="C31" s="18" t="s">
        <v>49</v>
      </c>
    </row>
    <row r="32" spans="1:4" x14ac:dyDescent="0.25">
      <c r="A32" s="18" t="s">
        <v>50</v>
      </c>
      <c r="B32" s="18"/>
      <c r="C32" s="18" t="s">
        <v>51</v>
      </c>
    </row>
    <row r="33" spans="1:3" x14ac:dyDescent="0.25">
      <c r="A33" s="43">
        <v>44987</v>
      </c>
      <c r="C33" s="43">
        <v>44987</v>
      </c>
    </row>
    <row r="34" spans="1:3" x14ac:dyDescent="0.25">
      <c r="A34" s="44">
        <v>0.58472222222222225</v>
      </c>
      <c r="C34" s="44">
        <v>0.58472222222222225</v>
      </c>
    </row>
    <row r="36" spans="1:3" x14ac:dyDescent="0.25">
      <c r="B36" s="18" t="s">
        <v>47</v>
      </c>
    </row>
    <row r="37" spans="1:3" x14ac:dyDescent="0.25">
      <c r="B37" s="18" t="s">
        <v>53</v>
      </c>
    </row>
    <row r="38" spans="1:3" x14ac:dyDescent="0.25">
      <c r="B38" s="18" t="s">
        <v>54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baseColWidth="10"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3"/>
      <c r="C4" s="4"/>
      <c r="D4" s="4"/>
      <c r="E4" s="4"/>
      <c r="F4" s="4"/>
      <c r="G4" s="4"/>
      <c r="H4" s="5"/>
    </row>
    <row r="5" spans="2:8" x14ac:dyDescent="0.25">
      <c r="B5" s="6"/>
      <c r="H5" s="7"/>
    </row>
    <row r="6" spans="2:8" x14ac:dyDescent="0.25">
      <c r="B6" s="6"/>
      <c r="C6" s="137" t="s">
        <v>3</v>
      </c>
      <c r="D6" s="137"/>
      <c r="E6" s="137"/>
      <c r="F6" s="137"/>
      <c r="G6" s="137"/>
      <c r="H6" s="8"/>
    </row>
    <row r="7" spans="2:8" x14ac:dyDescent="0.25">
      <c r="B7" s="6"/>
      <c r="H7" s="7"/>
    </row>
    <row r="8" spans="2:8" x14ac:dyDescent="0.25">
      <c r="B8" s="6"/>
      <c r="D8" s="9" t="s">
        <v>4</v>
      </c>
      <c r="E8" s="9"/>
      <c r="G8" s="9"/>
      <c r="H8" s="7"/>
    </row>
    <row r="9" spans="2:8" x14ac:dyDescent="0.25">
      <c r="B9" s="6"/>
      <c r="H9" s="7"/>
    </row>
    <row r="10" spans="2:8" x14ac:dyDescent="0.25">
      <c r="B10" s="10"/>
      <c r="G10" s="9"/>
      <c r="H10" s="7"/>
    </row>
    <row r="11" spans="2:8" x14ac:dyDescent="0.25">
      <c r="B11" s="138" t="s">
        <v>5</v>
      </c>
      <c r="C11" s="139"/>
      <c r="D11" s="139"/>
      <c r="E11" s="139"/>
      <c r="F11" s="139"/>
      <c r="G11" s="139"/>
      <c r="H11" s="140"/>
    </row>
    <row r="12" spans="2:8" x14ac:dyDescent="0.25">
      <c r="B12" s="6"/>
      <c r="F12" s="1"/>
      <c r="H12" s="7"/>
    </row>
    <row r="13" spans="2:8" x14ac:dyDescent="0.25">
      <c r="B13" s="6"/>
      <c r="F13" s="1"/>
      <c r="H13" s="7"/>
    </row>
    <row r="14" spans="2:8" ht="16.5" x14ac:dyDescent="0.35">
      <c r="B14" s="11" t="s">
        <v>6</v>
      </c>
      <c r="D14" s="12">
        <v>1131179.1399999999</v>
      </c>
      <c r="E14" s="13"/>
      <c r="F14" s="14"/>
      <c r="G14" s="13"/>
      <c r="H14" s="7"/>
    </row>
    <row r="15" spans="2:8" x14ac:dyDescent="0.25">
      <c r="B15" s="11" t="s">
        <v>7</v>
      </c>
      <c r="F15" s="1"/>
      <c r="H15" s="7"/>
    </row>
    <row r="16" spans="2:8" ht="16.5" x14ac:dyDescent="0.35">
      <c r="B16" s="11" t="s">
        <v>8</v>
      </c>
      <c r="D16" s="12">
        <v>1454499.0999999999</v>
      </c>
      <c r="F16" s="1"/>
      <c r="H16" s="7"/>
    </row>
    <row r="17" spans="2:13" x14ac:dyDescent="0.25">
      <c r="B17" s="6"/>
      <c r="F17" s="1"/>
      <c r="H17" s="7"/>
    </row>
    <row r="18" spans="2:13" x14ac:dyDescent="0.25">
      <c r="B18" s="11" t="s">
        <v>9</v>
      </c>
      <c r="D18" s="15">
        <f>+D14-D16</f>
        <v>-323319.95999999996</v>
      </c>
      <c r="F18" s="14">
        <f>+C25+E25+C27+E27-D14</f>
        <v>0</v>
      </c>
      <c r="H18" s="7"/>
    </row>
    <row r="19" spans="2:13" x14ac:dyDescent="0.25">
      <c r="B19" s="11"/>
      <c r="F19" s="1"/>
      <c r="H19" s="7"/>
    </row>
    <row r="20" spans="2:13" x14ac:dyDescent="0.25">
      <c r="B20" s="11" t="s">
        <v>10</v>
      </c>
      <c r="F20" s="1"/>
      <c r="H20" s="7"/>
    </row>
    <row r="21" spans="2:13" x14ac:dyDescent="0.25">
      <c r="B21" s="11" t="s">
        <v>11</v>
      </c>
      <c r="F21" s="1"/>
      <c r="H21" s="7"/>
      <c r="M21" s="16"/>
    </row>
    <row r="22" spans="2:13" x14ac:dyDescent="0.25">
      <c r="B22" s="11"/>
      <c r="F22" s="1"/>
      <c r="H22" s="7"/>
      <c r="J22" s="13"/>
    </row>
    <row r="23" spans="2:13" x14ac:dyDescent="0.25">
      <c r="B23" s="11"/>
      <c r="C23" s="141" t="s">
        <v>12</v>
      </c>
      <c r="D23" s="141"/>
      <c r="E23" s="141"/>
      <c r="F23" s="141"/>
      <c r="H23" s="7"/>
      <c r="J23" s="13"/>
      <c r="K23" s="13"/>
    </row>
    <row r="24" spans="2:13" x14ac:dyDescent="0.25">
      <c r="B24" s="11"/>
      <c r="F24" s="1"/>
      <c r="G24" s="2"/>
      <c r="H24" s="7"/>
    </row>
    <row r="25" spans="2:13" x14ac:dyDescent="0.25">
      <c r="B25" s="17" t="s">
        <v>13</v>
      </c>
      <c r="C25" s="16">
        <v>971999.14</v>
      </c>
      <c r="D25" s="18" t="s">
        <v>14</v>
      </c>
      <c r="E25" s="19"/>
      <c r="F25" s="18" t="s">
        <v>15</v>
      </c>
      <c r="G25" s="19"/>
      <c r="H25" s="7"/>
      <c r="J25" s="13"/>
      <c r="K25" s="13"/>
    </row>
    <row r="26" spans="2:13" x14ac:dyDescent="0.25">
      <c r="B26" s="11"/>
      <c r="F26" s="1"/>
      <c r="H26" s="7"/>
    </row>
    <row r="27" spans="2:13" x14ac:dyDescent="0.25">
      <c r="B27" s="17" t="s">
        <v>16</v>
      </c>
      <c r="C27" s="19"/>
      <c r="D27" s="18" t="s">
        <v>17</v>
      </c>
      <c r="E27" s="20">
        <v>159180</v>
      </c>
      <c r="F27" s="1"/>
      <c r="H27" s="7"/>
    </row>
    <row r="28" spans="2:13" x14ac:dyDescent="0.25">
      <c r="B28" s="6"/>
      <c r="F28" s="1"/>
      <c r="H28" s="7"/>
    </row>
    <row r="29" spans="2:13" ht="15.75" thickBot="1" x14ac:dyDescent="0.3">
      <c r="B29" s="142" t="s">
        <v>18</v>
      </c>
      <c r="C29" s="143"/>
      <c r="D29" s="143"/>
      <c r="E29" s="143"/>
      <c r="F29" s="143"/>
      <c r="G29" s="143"/>
      <c r="H29" s="144"/>
    </row>
    <row r="30" spans="2:13" ht="15.75" thickTop="1" x14ac:dyDescent="0.25">
      <c r="B30" s="6"/>
      <c r="F30" s="1"/>
      <c r="H30" s="7"/>
    </row>
    <row r="31" spans="2:13" x14ac:dyDescent="0.25">
      <c r="B31" s="145" t="s">
        <v>19</v>
      </c>
      <c r="C31" s="146"/>
      <c r="D31" s="146"/>
      <c r="E31" s="146"/>
      <c r="F31" s="146"/>
      <c r="G31" s="146"/>
      <c r="H31" s="147"/>
    </row>
    <row r="32" spans="2:13" x14ac:dyDescent="0.25">
      <c r="B32" s="6"/>
      <c r="F32" s="1"/>
      <c r="H32" s="7"/>
    </row>
    <row r="33" spans="2:9" x14ac:dyDescent="0.25">
      <c r="B33" s="21"/>
      <c r="C33" s="22"/>
      <c r="D33" s="23" t="s">
        <v>20</v>
      </c>
      <c r="E33" s="24"/>
      <c r="F33" s="23" t="s">
        <v>21</v>
      </c>
      <c r="G33" s="23" t="s">
        <v>22</v>
      </c>
      <c r="H33" s="25"/>
    </row>
    <row r="34" spans="2:9" x14ac:dyDescent="0.25">
      <c r="B34" s="21"/>
      <c r="C34" s="22"/>
      <c r="D34" s="22"/>
      <c r="E34" s="22"/>
      <c r="F34" s="22"/>
      <c r="G34" s="22"/>
      <c r="H34" s="25"/>
    </row>
    <row r="35" spans="2:9" x14ac:dyDescent="0.25">
      <c r="B35" s="11" t="s">
        <v>23</v>
      </c>
      <c r="C35" s="26">
        <v>2.1</v>
      </c>
      <c r="D35" s="27"/>
      <c r="E35" s="27"/>
      <c r="F35" s="27"/>
      <c r="G35" s="27">
        <f>+D35-F35</f>
        <v>0</v>
      </c>
      <c r="H35" s="28"/>
      <c r="I35" s="29"/>
    </row>
    <row r="36" spans="2:9" x14ac:dyDescent="0.25">
      <c r="B36" s="11"/>
      <c r="C36" s="26"/>
      <c r="D36" s="27"/>
      <c r="E36" s="27"/>
      <c r="G36" s="27"/>
      <c r="H36" s="28"/>
      <c r="I36" s="29"/>
    </row>
    <row r="37" spans="2:9" x14ac:dyDescent="0.25">
      <c r="B37" s="11" t="s">
        <v>23</v>
      </c>
      <c r="C37" s="26">
        <v>2.2000000000000002</v>
      </c>
      <c r="D37" s="30"/>
      <c r="E37" s="30"/>
      <c r="F37" s="27"/>
      <c r="G37" s="27">
        <f t="shared" ref="G37:G43" si="0">+D37-F37</f>
        <v>0</v>
      </c>
      <c r="H37" s="28"/>
      <c r="I37" s="29"/>
    </row>
    <row r="38" spans="2:9" x14ac:dyDescent="0.25">
      <c r="B38" s="11"/>
      <c r="C38" s="1"/>
      <c r="D38" s="30"/>
      <c r="E38" s="30"/>
      <c r="F38" s="27"/>
      <c r="G38" s="27"/>
      <c r="H38" s="28"/>
      <c r="I38" s="29"/>
    </row>
    <row r="39" spans="2:9" x14ac:dyDescent="0.25">
      <c r="B39" s="11" t="s">
        <v>23</v>
      </c>
      <c r="C39" s="26">
        <v>2.2999999999999998</v>
      </c>
      <c r="D39" s="27"/>
      <c r="E39" s="27"/>
      <c r="F39" s="27"/>
      <c r="G39" s="27">
        <f t="shared" si="0"/>
        <v>0</v>
      </c>
      <c r="H39" s="28"/>
      <c r="I39" s="29"/>
    </row>
    <row r="40" spans="2:9" x14ac:dyDescent="0.25">
      <c r="B40" s="11"/>
      <c r="C40" s="1"/>
      <c r="D40" s="27"/>
      <c r="E40" s="27"/>
      <c r="F40" s="27"/>
      <c r="G40" s="27"/>
      <c r="H40" s="28"/>
      <c r="I40" s="29"/>
    </row>
    <row r="41" spans="2:9" x14ac:dyDescent="0.25">
      <c r="B41" s="11" t="s">
        <v>23</v>
      </c>
      <c r="C41" s="26">
        <v>2.4</v>
      </c>
      <c r="D41" s="27"/>
      <c r="E41" s="27"/>
      <c r="F41" s="27"/>
      <c r="G41" s="27">
        <f t="shared" si="0"/>
        <v>0</v>
      </c>
      <c r="H41" s="28"/>
      <c r="I41" s="29"/>
    </row>
    <row r="42" spans="2:9" x14ac:dyDescent="0.25">
      <c r="B42" s="11"/>
      <c r="C42" s="26"/>
      <c r="D42" s="27"/>
      <c r="E42" s="27"/>
      <c r="F42" s="27"/>
      <c r="G42" s="27"/>
      <c r="H42" s="28"/>
      <c r="I42" s="29"/>
    </row>
    <row r="43" spans="2:9" x14ac:dyDescent="0.25">
      <c r="B43" s="11" t="s">
        <v>23</v>
      </c>
      <c r="C43" s="26">
        <v>2.5</v>
      </c>
      <c r="D43" s="27"/>
      <c r="E43" s="27"/>
      <c r="F43" s="31">
        <v>0</v>
      </c>
      <c r="G43" s="27">
        <f t="shared" si="0"/>
        <v>0</v>
      </c>
      <c r="H43" s="28"/>
      <c r="I43" s="29"/>
    </row>
    <row r="44" spans="2:9" x14ac:dyDescent="0.25">
      <c r="B44" s="21"/>
      <c r="C44" s="22"/>
      <c r="D44" s="22"/>
      <c r="E44" s="22"/>
      <c r="F44" s="22"/>
      <c r="G44" s="22"/>
      <c r="H44" s="25"/>
    </row>
    <row r="45" spans="2:9" x14ac:dyDescent="0.25">
      <c r="B45" s="11" t="s">
        <v>10</v>
      </c>
      <c r="C45" s="22"/>
      <c r="D45" s="22"/>
      <c r="E45" s="22"/>
      <c r="F45" s="22"/>
      <c r="G45" s="22"/>
      <c r="H45" s="25"/>
    </row>
    <row r="46" spans="2:9" x14ac:dyDescent="0.25">
      <c r="B46" s="11" t="s">
        <v>11</v>
      </c>
      <c r="C46" s="22"/>
      <c r="D46" s="22"/>
      <c r="E46" s="22"/>
      <c r="F46" s="22"/>
      <c r="G46" s="22"/>
      <c r="H46" s="25"/>
    </row>
    <row r="47" spans="2:9" x14ac:dyDescent="0.25">
      <c r="B47" s="32"/>
      <c r="C47" s="33"/>
      <c r="D47" s="33"/>
      <c r="E47" s="33"/>
      <c r="F47" s="33"/>
      <c r="G47" s="33"/>
      <c r="H47" s="34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baseColWidth="10"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139" t="s">
        <v>2</v>
      </c>
      <c r="C2" s="139"/>
      <c r="D2" s="139"/>
    </row>
    <row r="3" spans="2:4" x14ac:dyDescent="0.25">
      <c r="B3" t="s">
        <v>33</v>
      </c>
    </row>
    <row r="6" spans="2:4" x14ac:dyDescent="0.25">
      <c r="B6" s="9" t="s">
        <v>24</v>
      </c>
      <c r="C6" s="9"/>
    </row>
    <row r="7" spans="2:4" x14ac:dyDescent="0.25">
      <c r="B7" t="s">
        <v>25</v>
      </c>
      <c r="D7" s="35">
        <v>189543.07</v>
      </c>
    </row>
    <row r="8" spans="2:4" x14ac:dyDescent="0.25">
      <c r="B8" t="s">
        <v>26</v>
      </c>
      <c r="D8" s="35">
        <v>3892815.52</v>
      </c>
    </row>
    <row r="9" spans="2:4" x14ac:dyDescent="0.25">
      <c r="B9" t="s">
        <v>27</v>
      </c>
      <c r="D9" s="35">
        <v>762391</v>
      </c>
    </row>
    <row r="10" spans="2:4" ht="15.75" thickBot="1" x14ac:dyDescent="0.3">
      <c r="B10" s="18" t="s">
        <v>29</v>
      </c>
      <c r="C10" s="1"/>
      <c r="D10" s="37">
        <f>SUM(D7:D9)</f>
        <v>4844749.59</v>
      </c>
    </row>
    <row r="12" spans="2:4" ht="15.75" thickBot="1" x14ac:dyDescent="0.3">
      <c r="B12" t="s">
        <v>30</v>
      </c>
      <c r="C12" t="s">
        <v>28</v>
      </c>
      <c r="D12" s="36">
        <f>+'Marzo 2024'!G33</f>
        <v>2451503.91</v>
      </c>
    </row>
    <row r="15" spans="2:4" ht="15.75" thickBot="1" x14ac:dyDescent="0.3">
      <c r="B15" s="18" t="s">
        <v>31</v>
      </c>
      <c r="C15" s="1" t="s">
        <v>32</v>
      </c>
      <c r="D15" s="38">
        <f>+D10-D12</f>
        <v>2393245.6799999997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NOVIEMBRE 2024</vt:lpstr>
      <vt:lpstr>Hoja4</vt:lpstr>
      <vt:lpstr>Marzo 2024</vt:lpstr>
      <vt:lpstr>Hoja2</vt:lpstr>
      <vt:lpstr>Analisis por anti</vt:lpstr>
      <vt:lpstr>Hoja1</vt:lpstr>
      <vt:lpstr>'Marzo 2024'!Área_de_impresión</vt:lpstr>
      <vt:lpstr>'NOVIEMBRE 2024'!Área_de_impresión</vt:lpstr>
      <vt:lpstr>'Marzo 2024'!Títulos_a_imprimir</vt:lpstr>
      <vt:lpstr>'NOVIEMBRE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José Jiménez</cp:lastModifiedBy>
  <cp:lastPrinted>2024-12-16T14:03:48Z</cp:lastPrinted>
  <dcterms:created xsi:type="dcterms:W3CDTF">2019-09-05T12:51:01Z</dcterms:created>
  <dcterms:modified xsi:type="dcterms:W3CDTF">2024-12-16T14:10:31Z</dcterms:modified>
</cp:coreProperties>
</file>