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riego_gob_do/Documents/Carpeta Compartida RRHH/Acceso a la Información/2023/"/>
    </mc:Choice>
  </mc:AlternateContent>
  <xr:revisionPtr revIDLastSave="582" documentId="8_{B127ABBA-4F19-4273-A621-877A8044B5D0}" xr6:coauthVersionLast="47" xr6:coauthVersionMax="47" xr10:uidLastSave="{F20FB06C-41D3-4ECD-A035-085DBA293613}"/>
  <bookViews>
    <workbookView xWindow="-120" yWindow="-120" windowWidth="29040" windowHeight="15840" xr2:uid="{F4B833CB-E2D3-4911-BD7E-2E12B1A93F42}"/>
  </bookViews>
  <sheets>
    <sheet name="Activos" sheetId="1" r:id="rId1"/>
    <sheet name="Hoja1" sheetId="2" r:id="rId2"/>
  </sheets>
  <definedNames>
    <definedName name="_xlnm.Print_Area" localSheetId="0">Activos!$A$1:$Z$121</definedName>
    <definedName name="_xlnm.Print_Titles" localSheetId="0">Activos!$1:$6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56" i="1" l="1"/>
  <c r="X7" i="1"/>
  <c r="X8" i="1"/>
  <c r="X9" i="1"/>
  <c r="X10" i="1"/>
  <c r="X11" i="1"/>
  <c r="X12" i="1"/>
  <c r="X13" i="1"/>
  <c r="X14" i="1"/>
  <c r="X16" i="1"/>
  <c r="X17" i="1"/>
  <c r="X18" i="1"/>
  <c r="X19" i="1"/>
  <c r="X20" i="1"/>
  <c r="X21" i="1"/>
  <c r="X22" i="1"/>
  <c r="X23" i="1"/>
  <c r="X24" i="1"/>
  <c r="X25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7" i="1"/>
  <c r="X48" i="1"/>
  <c r="X49" i="1"/>
  <c r="X50" i="1"/>
  <c r="X51" i="1"/>
  <c r="X55" i="1"/>
  <c r="X57" i="1"/>
  <c r="X58" i="1"/>
  <c r="X59" i="1"/>
  <c r="X60" i="1"/>
  <c r="X62" i="1"/>
  <c r="X63" i="1"/>
  <c r="X64" i="1"/>
  <c r="X65" i="1"/>
  <c r="X66" i="1"/>
  <c r="X67" i="1"/>
  <c r="X68" i="1"/>
  <c r="X69" i="1"/>
  <c r="X78" i="1"/>
  <c r="X81" i="1"/>
  <c r="X90" i="1"/>
  <c r="X94" i="1"/>
  <c r="X103" i="1"/>
  <c r="W110" i="1"/>
  <c r="U74" i="1"/>
  <c r="X74" i="1" s="1"/>
  <c r="U102" i="1"/>
  <c r="X102" i="1" s="1"/>
  <c r="U100" i="1"/>
  <c r="X100" i="1" s="1"/>
  <c r="X79" i="1"/>
  <c r="X80" i="1"/>
  <c r="X101" i="1"/>
  <c r="X87" i="1"/>
  <c r="X107" i="1"/>
  <c r="X85" i="1"/>
  <c r="X70" i="1"/>
  <c r="X104" i="1"/>
  <c r="X88" i="1"/>
  <c r="X91" i="1"/>
  <c r="X71" i="1"/>
  <c r="X82" i="1"/>
  <c r="X86" i="1"/>
  <c r="X83" i="1"/>
  <c r="X109" i="1"/>
  <c r="X72" i="1"/>
  <c r="X108" i="1"/>
  <c r="X95" i="1"/>
  <c r="X92" i="1"/>
  <c r="X73" i="1"/>
  <c r="X105" i="1"/>
  <c r="X96" i="1"/>
  <c r="X93" i="1"/>
  <c r="X84" i="1"/>
  <c r="X76" i="1"/>
  <c r="X106" i="1"/>
  <c r="X75" i="1"/>
  <c r="U109" i="1" l="1"/>
  <c r="U79" i="1" l="1"/>
  <c r="U31" i="1"/>
  <c r="U32" i="1"/>
  <c r="U38" i="1"/>
  <c r="U82" i="1"/>
  <c r="U61" i="1"/>
  <c r="X61" i="1" s="1"/>
  <c r="U104" i="1"/>
  <c r="U66" i="1"/>
  <c r="U22" i="1"/>
  <c r="U103" i="1"/>
  <c r="U87" i="1"/>
  <c r="U107" i="1"/>
  <c r="U85" i="1"/>
  <c r="U24" i="1"/>
  <c r="U28" i="1"/>
  <c r="U9" i="1"/>
  <c r="U70" i="1"/>
  <c r="U16" i="1"/>
  <c r="U90" i="1"/>
  <c r="U105" i="1"/>
  <c r="U17" i="1"/>
  <c r="U59" i="1"/>
  <c r="U88" i="1"/>
  <c r="U14" i="1"/>
  <c r="U65" i="1"/>
  <c r="U91" i="1"/>
  <c r="U62" i="1"/>
  <c r="U98" i="1"/>
  <c r="U60" i="1"/>
  <c r="U46" i="1"/>
  <c r="X46" i="1" s="1"/>
  <c r="U63" i="1"/>
  <c r="U80" i="1"/>
  <c r="U56" i="1"/>
  <c r="U50" i="1"/>
  <c r="U58" i="1"/>
  <c r="U86" i="1"/>
  <c r="U75" i="1"/>
  <c r="U43" i="1"/>
  <c r="X43" i="1" s="1"/>
  <c r="U44" i="1"/>
  <c r="X44" i="1" s="1"/>
  <c r="U67" i="1"/>
  <c r="U18" i="1"/>
  <c r="U83" i="1"/>
  <c r="U81" i="1"/>
  <c r="U33" i="1"/>
  <c r="U89" i="1"/>
  <c r="U41" i="1"/>
  <c r="U64" i="1"/>
  <c r="U37" i="1"/>
  <c r="U55" i="1"/>
  <c r="U48" i="1"/>
  <c r="U71" i="1"/>
  <c r="U11" i="1"/>
  <c r="U99" i="1"/>
  <c r="U94" i="1"/>
  <c r="U12" i="1"/>
  <c r="U57" i="1"/>
  <c r="U108" i="1"/>
  <c r="U8" i="1"/>
  <c r="U95" i="1"/>
  <c r="U92" i="1"/>
  <c r="U106" i="1"/>
  <c r="U39" i="1"/>
  <c r="U47" i="1"/>
  <c r="U10" i="1"/>
  <c r="U19" i="1"/>
  <c r="U97" i="1"/>
  <c r="U69" i="1"/>
  <c r="U76" i="1"/>
  <c r="U7" i="1"/>
  <c r="U51" i="1"/>
  <c r="U21" i="1"/>
  <c r="U101" i="1"/>
  <c r="U96" i="1"/>
  <c r="U35" i="1"/>
  <c r="U13" i="1"/>
  <c r="U93" i="1"/>
  <c r="U84" i="1"/>
  <c r="U68" i="1"/>
  <c r="U72" i="1"/>
  <c r="U25" i="1"/>
  <c r="U45" i="1"/>
  <c r="X45" i="1" s="1"/>
  <c r="U29" i="1"/>
  <c r="U23" i="1"/>
  <c r="U54" i="1"/>
  <c r="X54" i="1" s="1"/>
  <c r="U36" i="1"/>
  <c r="U30" i="1"/>
  <c r="U73" i="1"/>
  <c r="U26" i="1"/>
  <c r="X26" i="1" s="1"/>
  <c r="U42" i="1"/>
  <c r="X42" i="1" s="1"/>
  <c r="U40" i="1"/>
  <c r="U78" i="1"/>
  <c r="U20" i="1"/>
  <c r="U49" i="1"/>
  <c r="U27" i="1"/>
  <c r="U53" i="1"/>
  <c r="X53" i="1" s="1"/>
  <c r="U15" i="1"/>
  <c r="X15" i="1" s="1"/>
  <c r="U77" i="1"/>
  <c r="U34" i="1"/>
  <c r="U52" i="1"/>
  <c r="X52" i="1" s="1"/>
  <c r="X97" i="1" l="1"/>
  <c r="X99" i="1"/>
  <c r="X98" i="1"/>
  <c r="X77" i="1"/>
  <c r="X89" i="1"/>
  <c r="X110" i="1" l="1"/>
  <c r="V110" i="1"/>
</calcChain>
</file>

<file path=xl/sharedStrings.xml><?xml version="1.0" encoding="utf-8"?>
<sst xmlns="http://schemas.openxmlformats.org/spreadsheetml/2006/main" count="468" uniqueCount="218">
  <si>
    <t>Nombre y Apellidos</t>
  </si>
  <si>
    <t>Departamento - División</t>
  </si>
  <si>
    <t>Estatus</t>
  </si>
  <si>
    <t>Fecha de Ingreso</t>
  </si>
  <si>
    <t>AMMY JAEL LAUREANO HERNÁNDEZ</t>
  </si>
  <si>
    <t>RECEPCIONISTA</t>
  </si>
  <si>
    <t>DIVISIÓN ADMINISTRATIVA</t>
  </si>
  <si>
    <t>Fijo</t>
  </si>
  <si>
    <t xml:space="preserve">ANA LUCIA DÍAZ TURBI  </t>
  </si>
  <si>
    <t xml:space="preserve">CONSERJE </t>
  </si>
  <si>
    <t>ANABEL BAUTISTA VALDEZ</t>
  </si>
  <si>
    <t>ANALISTA DE REVISIÓN Y DIBUJO</t>
  </si>
  <si>
    <t>DIVISIÓN DE TOPOGRAFÍA</t>
  </si>
  <si>
    <t>Temporal</t>
  </si>
  <si>
    <t xml:space="preserve">ANJEESELL DE LOS SANTOS ABREU </t>
  </si>
  <si>
    <t xml:space="preserve">AUXILIAR </t>
  </si>
  <si>
    <t>AURA AMELFIS RODRÍGUEZ GARCÍA</t>
  </si>
  <si>
    <t>RESPONSABLE LIBRE ACCESO INFORMACIÓN</t>
  </si>
  <si>
    <t>BRAULIO TAYLOR SANTANA SÁNCHEZ</t>
  </si>
  <si>
    <t>ENCARGADO</t>
  </si>
  <si>
    <t>DIVISIÓN DE RIEGO</t>
  </si>
  <si>
    <t>CARLOS ERNESTO CIPRIÁN AYBAR</t>
  </si>
  <si>
    <t>ANALISTA</t>
  </si>
  <si>
    <t>DIVISIÓN DE EXTENSIÓN Y CAPACITACIÓN</t>
  </si>
  <si>
    <t>CARWIN JOSÉ GÓMEZ SÁNCHEZ</t>
  </si>
  <si>
    <t>CHOFER</t>
  </si>
  <si>
    <t>DIRECCIÓN EJECUTIVA</t>
  </si>
  <si>
    <t>TÉCNICO</t>
  </si>
  <si>
    <t>CLAUDIA GEOVANNA BREA MATOS</t>
  </si>
  <si>
    <t>CLAUDIO ANTONIO DUARTE CAAMAÑO VÉLEZ</t>
  </si>
  <si>
    <t>DIRECTOR EJECUTIVO</t>
  </si>
  <si>
    <t>DEYANARA NATALI CARBUCIA GONEL</t>
  </si>
  <si>
    <t>COORDINADOR GENERAL</t>
  </si>
  <si>
    <t>EDGAR IVÁN SALCEDO AQUINO</t>
  </si>
  <si>
    <t>DIVISIÓN DE TECNOLOGÍA DE LA INFORMACIÓN</t>
  </si>
  <si>
    <t>ELAINEE MAGNOLIA FELIZ FELIZ</t>
  </si>
  <si>
    <t>ABOGADO</t>
  </si>
  <si>
    <t>DEPARTAMENTO JURÍDICO</t>
  </si>
  <si>
    <t>DIVISIÓN DE CULTIVO</t>
  </si>
  <si>
    <t>ENERIO ADÁN RODRÍGUEZ PEGUERO</t>
  </si>
  <si>
    <t>FRANCHESKA CRISTINA MARÍA CALDERÓN</t>
  </si>
  <si>
    <t>DIVISIÓN FINANCIERA</t>
  </si>
  <si>
    <t>INDHIRA MARGARITA PULINARIO LORENZO</t>
  </si>
  <si>
    <t>ANALISTA DE FACTIBILIDAD ECONÓMICA</t>
  </si>
  <si>
    <t>INDHIRA ROSAURA GUERRERO GONZÁLEZ</t>
  </si>
  <si>
    <t>INOCENCIA DURAN DE LOS SANTOS</t>
  </si>
  <si>
    <t>DIVISIÓN DE RELACIONES INTERINSTITUCIONALES</t>
  </si>
  <si>
    <t xml:space="preserve">ISAÍAS SANTOS BURGOS  </t>
  </si>
  <si>
    <t>JESÚS MARÍA MEDINA MÉNDEZ</t>
  </si>
  <si>
    <t>ASESOR TÉCNICO</t>
  </si>
  <si>
    <t>JHERSON ESMALIN PANIAGUA VALDEZ</t>
  </si>
  <si>
    <t>JHONNY JIMÉNEZ DE LOS SANTOS</t>
  </si>
  <si>
    <t>JOSÉ EURÍPIDES JIMÉNEZ ACOSTA</t>
  </si>
  <si>
    <t>JUAN ALBERTO DE LOS SANTOS HEREDIA</t>
  </si>
  <si>
    <t>MENSAJERO</t>
  </si>
  <si>
    <t>JUNIOR ALEXANDER COLLADO</t>
  </si>
  <si>
    <t>KARINA SAHONY MUESES RIVERA</t>
  </si>
  <si>
    <t>DIVISIÓN DE COMPRAS Y CONTRATACIONES</t>
  </si>
  <si>
    <t xml:space="preserve">LEANDRO ALCÁNTARA SÁNCHEZ </t>
  </si>
  <si>
    <t>DEPARTAMENTO DE PLANIFICACIÓN Y DESARROLLO</t>
  </si>
  <si>
    <t>LUZ EMILIA HOLGUÍN TAVERAS</t>
  </si>
  <si>
    <t>MANUEL EMILIO MEJÍA SUAZO</t>
  </si>
  <si>
    <t>MARTÍN ANTONIO PEÑA GRULLÓN</t>
  </si>
  <si>
    <t xml:space="preserve">MERCEDES CALDERÓN PLASENCIA </t>
  </si>
  <si>
    <t>DIVISIÓN DE COOPERACIÓN INTERNACIONAL</t>
  </si>
  <si>
    <t>MIHAIL ROMNIELLE GARCÍA PICHARDO</t>
  </si>
  <si>
    <t>PAMELA VALDEZ RIVERA</t>
  </si>
  <si>
    <t>COORDINADOR DE REDES Y AUDIOVISUALES</t>
  </si>
  <si>
    <t>PEDRO PÉREZ CORNIEL</t>
  </si>
  <si>
    <t>ANALISTA REVISIÓN FINANCIERA</t>
  </si>
  <si>
    <t>PIERINA MÉNDEZ GUILLERMO</t>
  </si>
  <si>
    <t>AGRÓNOMO</t>
  </si>
  <si>
    <t>RAMÓN ANTONIO CABRERA VALDEZ</t>
  </si>
  <si>
    <t xml:space="preserve">RAMÓN MEDINA FAMILIA  </t>
  </si>
  <si>
    <t>RICHARD SEVERINO</t>
  </si>
  <si>
    <t>ROBERTO ANTONIO CALDERÓN COMBES</t>
  </si>
  <si>
    <t>DEPARTAMENTO DE SUPERVISIÓN DE PROYECTOS</t>
  </si>
  <si>
    <t xml:space="preserve">RUVEL BENÍTEZ VÁSQUEZ  </t>
  </si>
  <si>
    <t>SUPERVISOR ALMACÉN Y SUMINISTROS</t>
  </si>
  <si>
    <t>SAMANTA DE JESÚS</t>
  </si>
  <si>
    <t>SECRETARIA EJECUTIVA</t>
  </si>
  <si>
    <t>SANTA IRENYS AGRAMONTE</t>
  </si>
  <si>
    <t>AUXILIAR ADMINISTRATIVA</t>
  </si>
  <si>
    <t>STARLING OMAR NIVAR</t>
  </si>
  <si>
    <t>RESPONSABLE DE SEGURIDAD</t>
  </si>
  <si>
    <t>STEFANY SORIANO LAUREANO</t>
  </si>
  <si>
    <t>VÍCTOR LEONES CALDERÓN NÚÑEZ</t>
  </si>
  <si>
    <t>AUXILIAR DE SEGURIDAD</t>
  </si>
  <si>
    <t>DEPARTAMENTO DE OPERACIONES</t>
  </si>
  <si>
    <t>WENDY MILAGROS SUAZO</t>
  </si>
  <si>
    <t>YAMIL GEOVALINA DOMÍNGUEZ DOMÍNGUEZ</t>
  </si>
  <si>
    <t>ALEXA LICELOT PEÑA SÁNCHEZ</t>
  </si>
  <si>
    <t>AUXILIAR</t>
  </si>
  <si>
    <t>ÁNGELA MARIA DOMÍNGUEZ BAQUERO</t>
  </si>
  <si>
    <t>ANALISTA DE PRESUPUESTO</t>
  </si>
  <si>
    <t>VICTOR MANUEL POLANCO MONTERO</t>
  </si>
  <si>
    <t>ASESOR LEGAL</t>
  </si>
  <si>
    <t>PABLO MIGUEL GRIMALDI</t>
  </si>
  <si>
    <t>DEPARTAMENTO ADMINISTRATIVO Y FINANCIERO</t>
  </si>
  <si>
    <t>ILANIA QUEZADA LUCIANO</t>
  </si>
  <si>
    <t>ITAMAR GONZÁLEZ MORETA</t>
  </si>
  <si>
    <t>ALEXIS RAFAEL PEÑA HIDALGO</t>
  </si>
  <si>
    <t>AUXILIAR ADMINISTRATIVO</t>
  </si>
  <si>
    <t>CRISTINO ALBERTO GOMEZ LUCIANO</t>
  </si>
  <si>
    <t>GERFRE ALFONSO GARCÍA GÓMEZ</t>
  </si>
  <si>
    <t>SOPORTE TÉCNICO INFORMÁTICO</t>
  </si>
  <si>
    <t>INGRIS ELIZABETH LEYBA GONZÁLEZ</t>
  </si>
  <si>
    <t>JOHANNY DEL ROSARIO DEL ROSARIO</t>
  </si>
  <si>
    <t>LUIS JOSE PAYERO BAQUERO</t>
  </si>
  <si>
    <t>RAMÓN ABREU</t>
  </si>
  <si>
    <t>AUXILIAR DE TRANSPORTACIÓN</t>
  </si>
  <si>
    <t>ROSANGELA ARIAS SOTO</t>
  </si>
  <si>
    <t>CÉSAR SANDINO CEDANO MEJÍA</t>
  </si>
  <si>
    <t>ANALISTA DE CALIDAD Y PROCESOS</t>
  </si>
  <si>
    <t>MARINA NOHEMY CASTILLO CEPEDA</t>
  </si>
  <si>
    <t>ROCHEL DE OLEO DE LA CRUZ</t>
  </si>
  <si>
    <t>ANALISTA DE FISCALIZACIÓN DE OBRAS</t>
  </si>
  <si>
    <t>CARLOS YOEL ULLOA SANTANA</t>
  </si>
  <si>
    <t>CAROL RAINELY ACOSTA CASTRO</t>
  </si>
  <si>
    <t>MABEL JAVIER MOJICA</t>
  </si>
  <si>
    <t>MARIEL AMAIRANY MIRANDA LAJARA</t>
  </si>
  <si>
    <t>AUXILIAR DE MANTENIMIENTO</t>
  </si>
  <si>
    <t>VIGILANTE</t>
  </si>
  <si>
    <t>KIARA RAMÍREZ</t>
  </si>
  <si>
    <t>NELSON MINAYA</t>
  </si>
  <si>
    <t>ANALISTA DE CONTROL Y MONITOREO</t>
  </si>
  <si>
    <t>OSVALDO DE AZA</t>
  </si>
  <si>
    <t>ANALISTA DE SUPERVISIÓN DE PROYECTOS</t>
  </si>
  <si>
    <t>INGENIERO ESPECIALISTA</t>
  </si>
  <si>
    <t>TOTAL GENERAL</t>
  </si>
  <si>
    <t>DIVISIÓN DE FORMULACIÓN, MONITOREO Y EVALUACIÓN DE PPP</t>
  </si>
  <si>
    <t>DIRECCIÓN EJECUTIVA DE LA COMISIÓN DE FOMENTO PARA LA TECNIFICACION DEL SISTEMA NACIONAL DE RIEGO</t>
  </si>
  <si>
    <t>(VALORES EN RD$)</t>
  </si>
  <si>
    <t>Salario Actual</t>
  </si>
  <si>
    <t>Cargo</t>
  </si>
  <si>
    <t>Meses Laborados 2023</t>
  </si>
  <si>
    <t>VALENTIN VARGAS PLASENCIA</t>
  </si>
  <si>
    <t>LUZ BEIRY ZARZUELA MONTERO</t>
  </si>
  <si>
    <t>CÉSAR IDELFONSO KINGSLEY CARABALLO</t>
  </si>
  <si>
    <t>SUPERVISOR DE TRANSPORTACIÓN</t>
  </si>
  <si>
    <t>ASESOR</t>
  </si>
  <si>
    <t>MODESTO ALCÁNTARA VALDEZ</t>
  </si>
  <si>
    <t>JENNY IGNACIA AQUINO MEJIA</t>
  </si>
  <si>
    <t>PLINIO WARTER SOLANO GOMEZ</t>
  </si>
  <si>
    <t>AUXILIAR DE OPERACIONES</t>
  </si>
  <si>
    <t>MIKE HEANDY-MAINTIEN BEAUBRUN</t>
  </si>
  <si>
    <t>ANALISTA DE PLANIFICACIÓN Y DESARROLLO</t>
  </si>
  <si>
    <t>JOSE ESTEBAN TINEO</t>
  </si>
  <si>
    <t>EIMY NAYELY MELO BENÍTEZ</t>
  </si>
  <si>
    <t>ERIDANIA DE LA ROSA BERIHUETE</t>
  </si>
  <si>
    <t>DANILO MÉNDEZ MUÑOZ</t>
  </si>
  <si>
    <t>ANALISTA DE RIEGO</t>
  </si>
  <si>
    <t>JORGE DOUGLAS VÁSQUEZ SENA</t>
  </si>
  <si>
    <t>TANIA ACOSTA LORA</t>
  </si>
  <si>
    <t>ASISTENTE</t>
  </si>
  <si>
    <t>YESSICA OGANDO SOLER</t>
  </si>
  <si>
    <t>JAIME JOSÉ MESA ACOSTA</t>
  </si>
  <si>
    <t>SAMUEL RIVERA SIERRA</t>
  </si>
  <si>
    <t>ANALISTA DE COMPRAS Y CONTRATACIONES</t>
  </si>
  <si>
    <t>YOJANA MERCEDES OROZCO DE LA CRUZ</t>
  </si>
  <si>
    <t>DIVISIÓN DE EVALUACIÓN DE PROYECTOS</t>
  </si>
  <si>
    <t>ÁNGEL DANIEL PIMENTEL SÁNCHEZ</t>
  </si>
  <si>
    <t>MÓNIKA YULEIDY JIMÉNEZ RAMÍREZ</t>
  </si>
  <si>
    <t>JENNIFER ESTEPHANY JIMENEZ GALARZA</t>
  </si>
  <si>
    <t>TÉCNICO ADMINISTRATIVO</t>
  </si>
  <si>
    <t>ALAN ALFONSECA DUNCAN</t>
  </si>
  <si>
    <t xml:space="preserve">Eventual </t>
  </si>
  <si>
    <t>10-OCTUBRE</t>
  </si>
  <si>
    <t>FRANCISCO ROBERTO BEATO ORTIZ</t>
  </si>
  <si>
    <t>ANALISTA DE OPERACIONES</t>
  </si>
  <si>
    <t>TÉCNICO DE OPERACIONES</t>
  </si>
  <si>
    <t>LUIS DANILO PÉREZ PEÑA</t>
  </si>
  <si>
    <t>YAQUELIN BÁEZ ESPINAL</t>
  </si>
  <si>
    <t>RUBÉN DARÍO OGANDO NÚÑEZ</t>
  </si>
  <si>
    <t>GLORIANNY LEBRÓN MÉNDEZ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</si>
  <si>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</si>
  <si>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</si>
  <si>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</si>
  <si>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</si>
  <si>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</si>
  <si>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</si>
  <si>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</si>
  <si>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</si>
  <si>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</si>
  <si>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</si>
  <si>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</si>
  <si>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</si>
  <si>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01-ENERO</t>
  </si>
  <si>
    <t>02-FEBRERO</t>
  </si>
  <si>
    <t>03-MARZO</t>
  </si>
  <si>
    <t>04-ABRIL</t>
  </si>
  <si>
    <t>05-MAYO</t>
  </si>
  <si>
    <t>09-SEPTIEMBRE</t>
  </si>
  <si>
    <t>DIVISIÓN DE FACTIBILIDAD ECONÓMICA</t>
  </si>
  <si>
    <t>JOSE OSVALDO MEJIA DE JESUS</t>
  </si>
  <si>
    <t>DEPARTAMENTO DE COORDINACIÓN GENERAL FOTESIR</t>
  </si>
  <si>
    <t>DIVISIÓN DE COMUNICACIÓN</t>
  </si>
  <si>
    <t>JOVANNY FRANCISCO FALCON MENDEZ</t>
  </si>
  <si>
    <t>JULIO JOSÉ SANTOS CALVO</t>
  </si>
  <si>
    <t>SUPERVISOR DE MANTENIMIENTO</t>
  </si>
  <si>
    <t>TÉCNICO DE COMUNICACIÓN</t>
  </si>
  <si>
    <t>11-NOVIEMBRE</t>
  </si>
  <si>
    <t>OFICINAS REGIONALES</t>
  </si>
  <si>
    <t>DIVISIÓN DE ACREDITACIÓN Y TRÁMITE DE PAGOS</t>
  </si>
  <si>
    <t>VICTOR MANUEL LOPEZ JIMENEZ</t>
  </si>
  <si>
    <t>DIVISIÓN DE RECEPCIÓN TÉCNICA DE OBRAS</t>
  </si>
  <si>
    <t>JUAN IGNACIO BRITO VENTURA</t>
  </si>
  <si>
    <t>Nómina Compensación Extraodinaria - Año 2023</t>
  </si>
  <si>
    <t>Monto a pagar</t>
  </si>
  <si>
    <t>Ingreso Acumulado 2023</t>
  </si>
  <si>
    <t>DESCUENTO DE ISR COMPENSACIÓN EXTRAORDINARIA</t>
  </si>
  <si>
    <t xml:space="preserve">Indhira Guerrero González </t>
  </si>
  <si>
    <t xml:space="preserve">Encargada del Departamento de Recursos Huamnos </t>
  </si>
  <si>
    <t xml:space="preserve">MONTO SALARIO DEL  BONO </t>
  </si>
  <si>
    <t xml:space="preserve">Encargada del Departamento de Recursos Humanos </t>
  </si>
  <si>
    <t xml:space="preserve">Indhira Guerrero Gonález </t>
  </si>
  <si>
    <t>DEPARTAMENTO  DE RECURSOS HUMANOS</t>
  </si>
  <si>
    <t>SAYMA esyMENDOZA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</si>
</sst>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Times New Roman"/>
      <family val="2"/>
    </font>
    <font>
      <sz val="11"/>
      <color theme="1"/>
      <name val="Times New Roman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</font>
    <font>
      <sz val="8"/>
      <name val="Times New Roman"/>
      <family val="2"/>
    </font>
    <font>
      <sz val="16"/>
      <color theme="1"/>
      <name val="Times New Roman"/>
      <family val="2"/>
    </font>
    <font>
      <b/>
      <sz val="16"/>
      <color theme="1"/>
      <name val="Times New Roman"/>
      <family val="1"/>
    </font>
    <font>
      <sz val="12"/>
      <color theme="1"/>
      <name val="Arial"/>
      <family val="2"/>
    </font>
    <font>
      <sz val="20"/>
      <color theme="1"/>
      <name val="Times New Roman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  <font>
      <sz val="20"/>
      <color theme="1"/>
      <name val="Arial"/>
      <family val="2"/>
    </font>
    <font>
      <b/>
      <sz val="20"/>
      <color theme="1"/>
      <name val="Times New Roman"/>
      <family val="1"/>
    </font>
    <font>
      <b/>
      <sz val="2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9" fontId="4" fillId="0" borderId="0" xfId="3" applyFont="1" applyAlignment="1">
      <alignment vertical="center" wrapText="1"/>
    </xf>
    <xf numFmtId="43" fontId="9" fillId="0" borderId="0" xfId="1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0" fontId="10" fillId="0" borderId="0" xfId="0" applyFont="1"/>
    <xf numFmtId="0" fontId="11" fillId="2" borderId="1" xfId="2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 wrapText="1"/>
    </xf>
    <xf numFmtId="43" fontId="11" fillId="2" borderId="1" xfId="1" applyFont="1" applyFill="1" applyBorder="1" applyAlignment="1">
      <alignment horizontal="center" vertical="center" wrapText="1"/>
    </xf>
    <xf numFmtId="43" fontId="11" fillId="2" borderId="2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43" fontId="13" fillId="0" borderId="3" xfId="1" applyFont="1" applyFill="1" applyBorder="1" applyAlignment="1">
      <alignment horizontal="center" wrapText="1"/>
    </xf>
    <xf numFmtId="43" fontId="13" fillId="0" borderId="1" xfId="1" applyFont="1" applyFill="1" applyBorder="1" applyAlignment="1">
      <alignment horizontal="center" wrapText="1"/>
    </xf>
    <xf numFmtId="0" fontId="12" fillId="0" borderId="4" xfId="0" applyFont="1" applyBorder="1" applyAlignment="1">
      <alignment horizontal="left" vertical="center" wrapText="1"/>
    </xf>
    <xf numFmtId="43" fontId="13" fillId="0" borderId="4" xfId="1" applyFont="1" applyFill="1" applyBorder="1" applyAlignment="1">
      <alignment horizontal="center" wrapText="1"/>
    </xf>
    <xf numFmtId="0" fontId="11" fillId="0" borderId="3" xfId="2" applyFont="1" applyBorder="1" applyAlignment="1">
      <alignment horizontal="right" vertical="center" wrapText="1"/>
    </xf>
    <xf numFmtId="0" fontId="12" fillId="0" borderId="0" xfId="2" applyFont="1" applyAlignment="1">
      <alignment horizontal="center" vertical="center" wrapText="1"/>
    </xf>
    <xf numFmtId="0" fontId="12" fillId="0" borderId="0" xfId="2" applyFont="1" applyAlignment="1">
      <alignment vertical="center" wrapText="1"/>
    </xf>
    <xf numFmtId="0" fontId="12" fillId="0" borderId="0" xfId="2" applyFont="1" applyAlignment="1">
      <alignment horizontal="left" vertical="center" wrapText="1"/>
    </xf>
    <xf numFmtId="0" fontId="12" fillId="0" borderId="0" xfId="2" applyFont="1" applyAlignment="1">
      <alignment wrapText="1"/>
    </xf>
    <xf numFmtId="0" fontId="11" fillId="0" borderId="0" xfId="2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3" fontId="11" fillId="0" borderId="3" xfId="1" applyFont="1" applyFill="1" applyBorder="1" applyAlignment="1">
      <alignment horizontal="center" vertical="center" wrapText="1"/>
    </xf>
    <xf numFmtId="4" fontId="12" fillId="0" borderId="0" xfId="2" applyNumberFormat="1" applyFont="1" applyAlignment="1">
      <alignment vertical="center" wrapText="1"/>
    </xf>
    <xf numFmtId="0" fontId="10" fillId="0" borderId="0" xfId="0" applyFont="1" applyAlignment="1">
      <alignment wrapText="1"/>
    </xf>
    <xf numFmtId="43" fontId="10" fillId="0" borderId="0" xfId="1" applyFont="1" applyAlignment="1">
      <alignment wrapText="1"/>
    </xf>
    <xf numFmtId="0" fontId="10" fillId="0" borderId="5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</cellXfs>
  <cellStyles count="4">
    <cellStyle name="Millares" xfId="1" builtinId="3"/>
    <cellStyle name="Normal" xfId="0" builtinId="0"/>
    <cellStyle name="Normal 2" xfId="2" xr:uid="{0AEDBB2C-8712-4FCF-A3E8-E5719DC89ECF}"/>
    <cellStyle name="Porcentaje" xfId="3" builtinId="5"/>
  </cellStyles>
  <dxfs count="28">
    <dxf>
      <font>
        <strike val="0"/>
        <outline val="0"/>
        <shadow val="0"/>
        <u val="none"/>
        <vertAlign val="baseline"/>
        <sz val="20"/>
        <name val="Arial"/>
        <family val="2"/>
        <scheme val="none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53521</xdr:colOff>
      <xdr:row>0</xdr:row>
      <xdr:rowOff>56696</xdr:rowOff>
    </xdr:from>
    <xdr:ext cx="2486025" cy="1123950"/>
    <xdr:pic>
      <xdr:nvPicPr>
        <xdr:cNvPr id="3" name="image2.jpg">
          <a:extLst>
            <a:ext uri="{FF2B5EF4-FFF2-40B4-BE49-F238E27FC236}">
              <a16:creationId xmlns:a16="http://schemas.microsoft.com/office/drawing/2014/main" id="{9DF6B5C9-7DA3-4C4C-AE36-E3FA109A3F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521" y="56696"/>
          <a:ext cx="2486025" cy="1123950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4EF76CD-F98B-4A26-B3AD-E2C27C69CDA0}" name="Tabla1" displayName="Tabla1" ref="B6:X109" totalsRowShown="0" headerRowDxfId="24" dataDxfId="0" headerRowBorderDxfId="27" tableBorderDxfId="26" totalsRowBorderDxfId="25">
  <autoFilter ref="B6:X109" xr:uid="{14EF76CD-F98B-4A26-B3AD-E2C27C69CDA0}"/>
  <tableColumns count="23">
    <tableColumn id="2" xr3:uid="{1989ABFB-447F-4A4C-BC39-15FBBEFE3252}" name="Nombre y Apellidos" dataDxfId="23"/>
    <tableColumn id="3" xr3:uid="{AF09C376-F91C-4964-BC1D-50AB512B133B}" name="Cargo" dataDxfId="22"/>
    <tableColumn id="4" xr3:uid="{085A3D4C-0DB1-49AA-BA5B-D956A40855FC}" name="Departamento - División" dataDxfId="21"/>
    <tableColumn id="5" xr3:uid="{C0A8CEDE-60BF-4973-8C9D-CC6615F9C700}" name="Estatus" dataDxfId="20"/>
    <tableColumn id="6" xr3:uid="{A70364F2-C5A2-49A9-B7C7-61060AFFD1E4}" name="Fecha de Ingreso" dataDxfId="19"/>
    <tableColumn id="7" xr3:uid="{7A7A1BDE-D073-4BD4-8D27-59DFF2E43232}" name="Meses Laborados 2023" dataDxfId="18"/>
    <tableColumn id="8" xr3:uid="{DEAB8FE8-DBBA-4059-BF25-92C8D8643FEF}" name="Salario Actual" dataDxfId="17"/>
    <tableColumn id="12" xr3:uid="{C52CA22B-7746-458E-9443-28E7AEB4DB95}" name="Enero" dataDxfId="16"/>
    <tableColumn id="13" xr3:uid="{05F315EB-35D0-43E7-98BA-396BE8EEE113}" name="Febrero" dataDxfId="15"/>
    <tableColumn id="14" xr3:uid="{E0739025-7CE4-4B5E-8CF4-01AE4112962F}" name="Marzo" dataDxfId="14"/>
    <tableColumn id="15" xr3:uid="{59F24F24-F079-4B1B-A3A6-5794CF1B4703}" name="Abril" dataDxfId="13"/>
    <tableColumn id="16" xr3:uid="{0614E1A3-1104-4E19-B5A0-E392F616BABF}" name="Mayo" dataDxfId="12"/>
    <tableColumn id="17" xr3:uid="{693E3861-D1D4-4311-A47F-CC2026C78EAB}" name="Junio" dataDxfId="11"/>
    <tableColumn id="18" xr3:uid="{436A03C1-BAAE-4004-BED8-64A5081A889E}" name="Julio" dataDxfId="10"/>
    <tableColumn id="19" xr3:uid="{3960C78F-D2C9-4787-926F-3DDAA8A1A4BA}" name="Agosto" dataDxfId="9"/>
    <tableColumn id="20" xr3:uid="{421E41AC-C604-4ADF-8708-011401D47393}" name="Septiembre" dataDxfId="8"/>
    <tableColumn id="21" xr3:uid="{1D1964AA-9250-4E1E-9ED7-07F5A4111E82}" name="Octubre" dataDxfId="7"/>
    <tableColumn id="22" xr3:uid="{A04913B7-A3E5-4C70-AF9F-113D3821CBC6}" name="Noviembre" dataDxfId="6"/>
    <tableColumn id="23" xr3:uid="{1E1B0402-CC09-439E-8F9B-12322B62DA1B}" name="Diciembre" dataDxfId="5"/>
    <tableColumn id="9" xr3:uid="{F59B40EE-E276-49ED-AB69-C9A524EDF37E}" name="Ingreso Acumulado 2023" dataDxfId="4">
      <calculatedColumnFormula>SUM(Tabla1[[#This Row],[Enero]:[Diciembre]])</calculatedColumnFormula>
    </tableColumn>
    <tableColumn id="10" xr3:uid="{79D1D053-4465-4DFA-82DB-24CE2772C02B}" name="MONTO SALARIO DEL  BONO " dataDxfId="3">
      <calculatedColumnFormula>+IF(G7=12,Tabla1[[#This Row],[Salario Actual]],U7/12)</calculatedColumnFormula>
    </tableColumn>
    <tableColumn id="11" xr3:uid="{BC1DC51D-76C2-41E8-A233-10B374DA448D}" name="DESCUENTO DE ISR COMPENSACIÓN EXTRAORDINARIA" dataDxfId="2" dataCellStyle="Millares"/>
    <tableColumn id="1" xr3:uid="{3F6306BF-E3B9-4318-B1DE-3C98D54F8065}" name="Monto a pagar" dataDxfId="1">
      <calculatedColumnFormula>+Tabla1[[#This Row],[MONTO SALARIO DEL  BONO ]]-Tabla1[[#This Row],[DESCUENTO DE ISR COMPENSACIÓN EXTRAORDINARIA]]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8085E-C6AC-4EF0-8C80-A58728536D17}">
  <sheetPr>
    <pageSetUpPr fitToPage="1"/>
  </sheetPr>
  <dimension ref="A1:AK120"/>
  <sheetViews>
    <sheetView tabSelected="1" view="pageBreakPreview" topLeftCell="A10" zoomScale="73" zoomScaleNormal="70" zoomScaleSheetLayoutView="73" workbookViewId="0">
      <selection activeCell="B47" sqref="B47"/>
    </sheetView>
  </sheetViews>
  <sheetFormatPr baseColWidth="10" defaultColWidth="11.42578125" defaultRowHeight="15" x14ac:dyDescent="0.25"/>
  <cols>
    <col min="2" max="2" width="82.140625" customWidth="1"/>
    <col min="3" max="3" width="69.5703125" customWidth="1"/>
    <col min="4" max="4" width="68.85546875" bestFit="1" customWidth="1"/>
    <col min="5" max="5" width="29.28515625" customWidth="1"/>
    <col min="6" max="6" width="12.5703125" hidden="1" customWidth="1"/>
    <col min="7" max="7" width="13.85546875" hidden="1" customWidth="1"/>
    <col min="8" max="8" width="25.5703125" customWidth="1"/>
    <col min="9" max="9" width="0.140625" hidden="1" customWidth="1"/>
    <col min="10" max="10" width="11.140625" hidden="1" customWidth="1"/>
    <col min="11" max="11" width="10" hidden="1" customWidth="1"/>
    <col min="12" max="12" width="13.140625" hidden="1" customWidth="1"/>
    <col min="13" max="13" width="0.28515625" hidden="1" customWidth="1"/>
    <col min="14" max="14" width="14.140625" hidden="1" customWidth="1"/>
    <col min="15" max="15" width="13.7109375" hidden="1" customWidth="1"/>
    <col min="16" max="16" width="13.5703125" hidden="1" customWidth="1"/>
    <col min="17" max="17" width="13.28515625" hidden="1" customWidth="1"/>
    <col min="18" max="19" width="12.85546875" hidden="1" customWidth="1"/>
    <col min="20" max="20" width="0.140625" hidden="1" customWidth="1"/>
    <col min="21" max="21" width="18.7109375" hidden="1" customWidth="1"/>
    <col min="22" max="22" width="28.140625" customWidth="1"/>
    <col min="23" max="23" width="36.7109375" customWidth="1"/>
    <col min="24" max="24" width="26.140625" customWidth="1"/>
  </cols>
  <sheetData>
    <row r="1" spans="1:37" ht="15" customHeight="1" x14ac:dyDescent="0.25">
      <c r="B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 ht="30.75" customHeight="1" x14ac:dyDescent="0.25">
      <c r="C2" s="26" t="s">
        <v>131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37" ht="26.25" x14ac:dyDescent="0.25">
      <c r="C3" s="26" t="s">
        <v>132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 spans="1:37" ht="19.899999999999999" customHeight="1" x14ac:dyDescent="0.25">
      <c r="C4" s="26" t="s">
        <v>207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1:37" ht="24" customHeight="1" x14ac:dyDescent="0.25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5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99" customHeight="1" x14ac:dyDescent="0.4">
      <c r="A6" s="9"/>
      <c r="B6" s="10" t="s">
        <v>0</v>
      </c>
      <c r="C6" s="10" t="s">
        <v>134</v>
      </c>
      <c r="D6" s="11" t="s">
        <v>1</v>
      </c>
      <c r="E6" s="11" t="s">
        <v>2</v>
      </c>
      <c r="F6" s="11" t="s">
        <v>3</v>
      </c>
      <c r="G6" s="11" t="s">
        <v>135</v>
      </c>
      <c r="H6" s="12" t="s">
        <v>133</v>
      </c>
      <c r="I6" s="11" t="s">
        <v>175</v>
      </c>
      <c r="J6" s="11" t="s">
        <v>176</v>
      </c>
      <c r="K6" s="11" t="s">
        <v>177</v>
      </c>
      <c r="L6" s="11" t="s">
        <v>178</v>
      </c>
      <c r="M6" s="11" t="s">
        <v>179</v>
      </c>
      <c r="N6" s="11" t="s">
        <v>180</v>
      </c>
      <c r="O6" s="11" t="s">
        <v>181</v>
      </c>
      <c r="P6" s="11" t="s">
        <v>182</v>
      </c>
      <c r="Q6" s="11" t="s">
        <v>183</v>
      </c>
      <c r="R6" s="11" t="s">
        <v>184</v>
      </c>
      <c r="S6" s="11" t="s">
        <v>185</v>
      </c>
      <c r="T6" s="11" t="s">
        <v>186</v>
      </c>
      <c r="U6" s="12" t="s">
        <v>209</v>
      </c>
      <c r="V6" s="13" t="s">
        <v>213</v>
      </c>
      <c r="W6" s="13" t="s">
        <v>210</v>
      </c>
      <c r="X6" s="14" t="s">
        <v>208</v>
      </c>
    </row>
    <row r="7" spans="1:37" ht="53.25" customHeight="1" x14ac:dyDescent="0.4">
      <c r="A7" s="9"/>
      <c r="B7" s="15" t="s">
        <v>97</v>
      </c>
      <c r="C7" s="15" t="s">
        <v>19</v>
      </c>
      <c r="D7" s="15" t="s">
        <v>98</v>
      </c>
      <c r="E7" s="15" t="s">
        <v>13</v>
      </c>
      <c r="F7" s="27">
        <v>2022</v>
      </c>
      <c r="G7" s="27">
        <v>12</v>
      </c>
      <c r="H7" s="16">
        <v>150000</v>
      </c>
      <c r="I7" s="16">
        <v>150000</v>
      </c>
      <c r="J7" s="16">
        <v>150000</v>
      </c>
      <c r="K7" s="16">
        <v>150000</v>
      </c>
      <c r="L7" s="16">
        <v>150000</v>
      </c>
      <c r="M7" s="16">
        <v>150000</v>
      </c>
      <c r="N7" s="16">
        <v>150000</v>
      </c>
      <c r="O7" s="16">
        <v>150000</v>
      </c>
      <c r="P7" s="16">
        <v>150000</v>
      </c>
      <c r="Q7" s="16">
        <v>150000</v>
      </c>
      <c r="R7" s="16">
        <v>150000</v>
      </c>
      <c r="S7" s="16">
        <v>150000</v>
      </c>
      <c r="T7" s="16">
        <v>150000</v>
      </c>
      <c r="U7" s="16">
        <f>SUM(Tabla1[[#This Row],[Enero]:[Diciembre]])</f>
        <v>1800000</v>
      </c>
      <c r="V7" s="16">
        <v>124349.5</v>
      </c>
      <c r="W7" s="17">
        <v>31196.25</v>
      </c>
      <c r="X7" s="17">
        <f>+Tabla1[[#This Row],[MONTO SALARIO DEL  BONO ]]-Tabla1[[#This Row],[DESCUENTO DE ISR COMPENSACIÓN EXTRAORDINARIA]]</f>
        <v>93153.25</v>
      </c>
    </row>
    <row r="8" spans="1:37" ht="60.75" customHeight="1" x14ac:dyDescent="0.4">
      <c r="A8" s="9"/>
      <c r="B8" s="15" t="s">
        <v>61</v>
      </c>
      <c r="C8" s="15" t="s">
        <v>19</v>
      </c>
      <c r="D8" s="15" t="s">
        <v>59</v>
      </c>
      <c r="E8" s="15" t="s">
        <v>13</v>
      </c>
      <c r="F8" s="27">
        <v>2021</v>
      </c>
      <c r="G8" s="27">
        <v>12</v>
      </c>
      <c r="H8" s="16">
        <v>150000</v>
      </c>
      <c r="I8" s="16">
        <v>150000</v>
      </c>
      <c r="J8" s="16">
        <v>150000</v>
      </c>
      <c r="K8" s="16">
        <v>150000</v>
      </c>
      <c r="L8" s="16">
        <v>150000</v>
      </c>
      <c r="M8" s="16">
        <v>150000</v>
      </c>
      <c r="N8" s="16">
        <v>150000</v>
      </c>
      <c r="O8" s="16">
        <v>150000</v>
      </c>
      <c r="P8" s="16">
        <v>150000</v>
      </c>
      <c r="Q8" s="16">
        <v>150000</v>
      </c>
      <c r="R8" s="16">
        <v>150000</v>
      </c>
      <c r="S8" s="16">
        <v>150000</v>
      </c>
      <c r="T8" s="16">
        <v>150000</v>
      </c>
      <c r="U8" s="16">
        <f>SUM(Tabla1[[#This Row],[Enero]:[Diciembre]])</f>
        <v>1800000</v>
      </c>
      <c r="V8" s="16">
        <v>124349.5</v>
      </c>
      <c r="W8" s="17">
        <v>31196.25</v>
      </c>
      <c r="X8" s="17">
        <f>+Tabla1[[#This Row],[MONTO SALARIO DEL  BONO ]]-Tabla1[[#This Row],[DESCUENTO DE ISR COMPENSACIÓN EXTRAORDINARIA]]</f>
        <v>93153.25</v>
      </c>
    </row>
    <row r="9" spans="1:37" ht="61.5" customHeight="1" x14ac:dyDescent="0.4">
      <c r="A9" s="9"/>
      <c r="B9" s="15" t="s">
        <v>112</v>
      </c>
      <c r="C9" s="15" t="s">
        <v>113</v>
      </c>
      <c r="D9" s="15" t="s">
        <v>59</v>
      </c>
      <c r="E9" s="15" t="s">
        <v>13</v>
      </c>
      <c r="F9" s="27">
        <v>2022</v>
      </c>
      <c r="G9" s="27">
        <v>12</v>
      </c>
      <c r="H9" s="16">
        <v>65000</v>
      </c>
      <c r="I9" s="16">
        <v>65000</v>
      </c>
      <c r="J9" s="16">
        <v>65000</v>
      </c>
      <c r="K9" s="16">
        <v>65000</v>
      </c>
      <c r="L9" s="16">
        <v>65000</v>
      </c>
      <c r="M9" s="16">
        <v>65000</v>
      </c>
      <c r="N9" s="16">
        <v>65000</v>
      </c>
      <c r="O9" s="16">
        <v>65000</v>
      </c>
      <c r="P9" s="16">
        <v>65000</v>
      </c>
      <c r="Q9" s="16">
        <v>65000</v>
      </c>
      <c r="R9" s="16">
        <v>65000</v>
      </c>
      <c r="S9" s="16">
        <v>65000</v>
      </c>
      <c r="T9" s="16">
        <v>65000</v>
      </c>
      <c r="U9" s="16">
        <f>SUM(Tabla1[[#This Row],[Enero]:[Diciembre]])</f>
        <v>780000</v>
      </c>
      <c r="V9" s="16">
        <v>54073.5</v>
      </c>
      <c r="W9" s="17">
        <v>12963.29</v>
      </c>
      <c r="X9" s="17">
        <f>+Tabla1[[#This Row],[MONTO SALARIO DEL  BONO ]]-Tabla1[[#This Row],[DESCUENTO DE ISR COMPENSACIÓN EXTRAORDINARIA]]</f>
        <v>41110.21</v>
      </c>
    </row>
    <row r="10" spans="1:37" ht="70.5" customHeight="1" x14ac:dyDescent="0.4">
      <c r="A10" s="9"/>
      <c r="B10" s="15" t="s">
        <v>145</v>
      </c>
      <c r="C10" s="15" t="s">
        <v>146</v>
      </c>
      <c r="D10" s="15" t="s">
        <v>59</v>
      </c>
      <c r="E10" s="15" t="s">
        <v>166</v>
      </c>
      <c r="F10" s="28" t="s">
        <v>187</v>
      </c>
      <c r="G10" s="27">
        <v>12</v>
      </c>
      <c r="H10" s="16">
        <v>65000</v>
      </c>
      <c r="I10" s="16">
        <v>65000</v>
      </c>
      <c r="J10" s="16">
        <v>65000</v>
      </c>
      <c r="K10" s="16">
        <v>65000</v>
      </c>
      <c r="L10" s="16">
        <v>65000</v>
      </c>
      <c r="M10" s="16">
        <v>65000</v>
      </c>
      <c r="N10" s="16">
        <v>65000</v>
      </c>
      <c r="O10" s="16">
        <v>65000</v>
      </c>
      <c r="P10" s="16">
        <v>65000</v>
      </c>
      <c r="Q10" s="16">
        <v>65000</v>
      </c>
      <c r="R10" s="16">
        <v>65000</v>
      </c>
      <c r="S10" s="16">
        <v>65000</v>
      </c>
      <c r="T10" s="16">
        <v>65000</v>
      </c>
      <c r="U10" s="16">
        <f>SUM(Tabla1[[#This Row],[Enero]:[Diciembre]])</f>
        <v>780000</v>
      </c>
      <c r="V10" s="16">
        <v>54073.5</v>
      </c>
      <c r="W10" s="17">
        <v>12963.29</v>
      </c>
      <c r="X10" s="17">
        <f>+Tabla1[[#This Row],[MONTO SALARIO DEL  BONO ]]-Tabla1[[#This Row],[DESCUENTO DE ISR COMPENSACIÓN EXTRAORDINARIA]]</f>
        <v>41110.21</v>
      </c>
    </row>
    <row r="11" spans="1:37" ht="49.5" customHeight="1" x14ac:dyDescent="0.4">
      <c r="A11" s="9"/>
      <c r="B11" s="15" t="s">
        <v>58</v>
      </c>
      <c r="C11" s="15" t="s">
        <v>15</v>
      </c>
      <c r="D11" s="15" t="s">
        <v>59</v>
      </c>
      <c r="E11" s="15" t="s">
        <v>7</v>
      </c>
      <c r="F11" s="27">
        <v>2021</v>
      </c>
      <c r="G11" s="27">
        <v>12</v>
      </c>
      <c r="H11" s="16">
        <v>34000</v>
      </c>
      <c r="I11" s="16">
        <v>34000</v>
      </c>
      <c r="J11" s="16">
        <v>34000</v>
      </c>
      <c r="K11" s="16">
        <v>34000</v>
      </c>
      <c r="L11" s="16">
        <v>34000</v>
      </c>
      <c r="M11" s="16">
        <v>34000</v>
      </c>
      <c r="N11" s="16">
        <v>34000</v>
      </c>
      <c r="O11" s="16">
        <v>34000</v>
      </c>
      <c r="P11" s="16">
        <v>34000</v>
      </c>
      <c r="Q11" s="16">
        <v>34000</v>
      </c>
      <c r="R11" s="16">
        <v>34000</v>
      </c>
      <c r="S11" s="16">
        <v>34000</v>
      </c>
      <c r="T11" s="16">
        <v>34000</v>
      </c>
      <c r="U11" s="16">
        <f>SUM(Tabla1[[#This Row],[Enero]:[Diciembre]])</f>
        <v>408000</v>
      </c>
      <c r="V11" s="16">
        <v>28284.6</v>
      </c>
      <c r="W11" s="17">
        <v>4250.92</v>
      </c>
      <c r="X11" s="17">
        <f>+Tabla1[[#This Row],[MONTO SALARIO DEL  BONO ]]-Tabla1[[#This Row],[DESCUENTO DE ISR COMPENSACIÓN EXTRAORDINARIA]]</f>
        <v>24033.68</v>
      </c>
    </row>
    <row r="12" spans="1:37" ht="62.25" customHeight="1" x14ac:dyDescent="0.4">
      <c r="A12" s="9"/>
      <c r="B12" s="15" t="s">
        <v>137</v>
      </c>
      <c r="C12" s="15" t="s">
        <v>92</v>
      </c>
      <c r="D12" s="15" t="s">
        <v>59</v>
      </c>
      <c r="E12" s="15" t="s">
        <v>7</v>
      </c>
      <c r="F12" s="28" t="s">
        <v>187</v>
      </c>
      <c r="G12" s="27">
        <v>12</v>
      </c>
      <c r="H12" s="16">
        <v>34000</v>
      </c>
      <c r="I12" s="16">
        <v>34000</v>
      </c>
      <c r="J12" s="16">
        <v>34000</v>
      </c>
      <c r="K12" s="16">
        <v>34000</v>
      </c>
      <c r="L12" s="16">
        <v>34000</v>
      </c>
      <c r="M12" s="16">
        <v>34000</v>
      </c>
      <c r="N12" s="16">
        <v>34000</v>
      </c>
      <c r="O12" s="16">
        <v>34000</v>
      </c>
      <c r="P12" s="16">
        <v>34000</v>
      </c>
      <c r="Q12" s="16">
        <v>34000</v>
      </c>
      <c r="R12" s="16">
        <v>34000</v>
      </c>
      <c r="S12" s="16">
        <v>34000</v>
      </c>
      <c r="T12" s="16">
        <v>34000</v>
      </c>
      <c r="U12" s="16">
        <f>SUM(Tabla1[[#This Row],[Enero]:[Diciembre]])</f>
        <v>408000</v>
      </c>
      <c r="V12" s="16">
        <v>28284.6</v>
      </c>
      <c r="W12" s="17">
        <v>4250.92</v>
      </c>
      <c r="X12" s="17">
        <f>+Tabla1[[#This Row],[MONTO SALARIO DEL  BONO ]]-Tabla1[[#This Row],[DESCUENTO DE ISR COMPENSACIÓN EXTRAORDINARIA]]</f>
        <v>24033.68</v>
      </c>
    </row>
    <row r="13" spans="1:37" ht="49.5" customHeight="1" x14ac:dyDescent="0.4">
      <c r="A13" s="9"/>
      <c r="B13" s="15" t="s">
        <v>72</v>
      </c>
      <c r="C13" s="15" t="s">
        <v>19</v>
      </c>
      <c r="D13" s="15" t="s">
        <v>37</v>
      </c>
      <c r="E13" s="15" t="s">
        <v>13</v>
      </c>
      <c r="F13" s="27">
        <v>2021</v>
      </c>
      <c r="G13" s="27">
        <v>12</v>
      </c>
      <c r="H13" s="16">
        <v>150000</v>
      </c>
      <c r="I13" s="16">
        <v>150000</v>
      </c>
      <c r="J13" s="16">
        <v>150000</v>
      </c>
      <c r="K13" s="16">
        <v>150000</v>
      </c>
      <c r="L13" s="16">
        <v>150000</v>
      </c>
      <c r="M13" s="16">
        <v>150000</v>
      </c>
      <c r="N13" s="16">
        <v>150000</v>
      </c>
      <c r="O13" s="16">
        <v>150000</v>
      </c>
      <c r="P13" s="16">
        <v>150000</v>
      </c>
      <c r="Q13" s="16">
        <v>150000</v>
      </c>
      <c r="R13" s="16">
        <v>150000</v>
      </c>
      <c r="S13" s="16">
        <v>150000</v>
      </c>
      <c r="T13" s="16">
        <v>150000</v>
      </c>
      <c r="U13" s="16">
        <f>SUM(Tabla1[[#This Row],[Enero]:[Diciembre]])</f>
        <v>1800000</v>
      </c>
      <c r="V13" s="16">
        <v>124349.5</v>
      </c>
      <c r="W13" s="17">
        <v>31196.25</v>
      </c>
      <c r="X13" s="17">
        <f>+Tabla1[[#This Row],[MONTO SALARIO DEL  BONO ]]-Tabla1[[#This Row],[DESCUENTO DE ISR COMPENSACIÓN EXTRAORDINARIA]]</f>
        <v>93153.25</v>
      </c>
    </row>
    <row r="14" spans="1:37" ht="47.25" customHeight="1" x14ac:dyDescent="0.4">
      <c r="A14" s="9"/>
      <c r="B14" s="15" t="s">
        <v>35</v>
      </c>
      <c r="C14" s="15" t="s">
        <v>36</v>
      </c>
      <c r="D14" s="15" t="s">
        <v>37</v>
      </c>
      <c r="E14" s="15" t="s">
        <v>13</v>
      </c>
      <c r="F14" s="27">
        <v>2021</v>
      </c>
      <c r="G14" s="27">
        <v>12</v>
      </c>
      <c r="H14" s="16">
        <v>80000</v>
      </c>
      <c r="I14" s="16">
        <v>80000</v>
      </c>
      <c r="J14" s="16">
        <v>80000</v>
      </c>
      <c r="K14" s="16">
        <v>80000</v>
      </c>
      <c r="L14" s="16">
        <v>80000</v>
      </c>
      <c r="M14" s="16">
        <v>80000</v>
      </c>
      <c r="N14" s="16">
        <v>80000</v>
      </c>
      <c r="O14" s="16">
        <v>80000</v>
      </c>
      <c r="P14" s="16">
        <v>80000</v>
      </c>
      <c r="Q14" s="16">
        <v>80000</v>
      </c>
      <c r="R14" s="16">
        <v>80000</v>
      </c>
      <c r="S14" s="16">
        <v>80000</v>
      </c>
      <c r="T14" s="16">
        <v>80000</v>
      </c>
      <c r="U14" s="16">
        <f>SUM(Tabla1[[#This Row],[Enero]:[Diciembre]])</f>
        <v>960000</v>
      </c>
      <c r="V14" s="16">
        <v>66552</v>
      </c>
      <c r="W14" s="17">
        <v>16638</v>
      </c>
      <c r="X14" s="17">
        <f>+Tabla1[[#This Row],[MONTO SALARIO DEL  BONO ]]-Tabla1[[#This Row],[DESCUENTO DE ISR COMPENSACIÓN EXTRAORDINARIA]]</f>
        <v>49914</v>
      </c>
    </row>
    <row r="15" spans="1:37" ht="51.75" customHeight="1" x14ac:dyDescent="0.4">
      <c r="A15" s="9"/>
      <c r="B15" s="15" t="s">
        <v>155</v>
      </c>
      <c r="C15" s="15" t="s">
        <v>92</v>
      </c>
      <c r="D15" s="15" t="s">
        <v>37</v>
      </c>
      <c r="E15" s="15" t="s">
        <v>7</v>
      </c>
      <c r="F15" s="28" t="s">
        <v>190</v>
      </c>
      <c r="G15" s="27">
        <v>9</v>
      </c>
      <c r="H15" s="16">
        <v>34000</v>
      </c>
      <c r="I15" s="16"/>
      <c r="J15" s="16"/>
      <c r="K15" s="16"/>
      <c r="L15" s="16">
        <v>34000</v>
      </c>
      <c r="M15" s="16">
        <v>34000</v>
      </c>
      <c r="N15" s="16">
        <v>34000</v>
      </c>
      <c r="O15" s="16">
        <v>34000</v>
      </c>
      <c r="P15" s="16">
        <v>34000</v>
      </c>
      <c r="Q15" s="16">
        <v>34000</v>
      </c>
      <c r="R15" s="16">
        <v>34000</v>
      </c>
      <c r="S15" s="16">
        <v>34000</v>
      </c>
      <c r="T15" s="16">
        <v>34000</v>
      </c>
      <c r="U15" s="16">
        <f>SUM(Tabla1[[#This Row],[Enero]:[Diciembre]])</f>
        <v>306000</v>
      </c>
      <c r="V15" s="16">
        <v>21213.45</v>
      </c>
      <c r="W15" s="17">
        <v>2539.75</v>
      </c>
      <c r="X15" s="17">
        <f>+Tabla1[[#This Row],[MONTO SALARIO DEL  BONO ]]-Tabla1[[#This Row],[DESCUENTO DE ISR COMPENSACIÓN EXTRAORDINARIA]]</f>
        <v>18673.7</v>
      </c>
    </row>
    <row r="16" spans="1:37" ht="48" customHeight="1" x14ac:dyDescent="0.4">
      <c r="A16" s="9"/>
      <c r="B16" s="15" t="s">
        <v>29</v>
      </c>
      <c r="C16" s="15" t="s">
        <v>30</v>
      </c>
      <c r="D16" s="15" t="s">
        <v>26</v>
      </c>
      <c r="E16" s="15" t="s">
        <v>7</v>
      </c>
      <c r="F16" s="27">
        <v>2021</v>
      </c>
      <c r="G16" s="27">
        <v>12</v>
      </c>
      <c r="H16" s="16">
        <v>280000</v>
      </c>
      <c r="I16" s="16">
        <v>280000</v>
      </c>
      <c r="J16" s="16">
        <v>280000</v>
      </c>
      <c r="K16" s="16">
        <v>280000</v>
      </c>
      <c r="L16" s="16">
        <v>280000</v>
      </c>
      <c r="M16" s="16">
        <v>280000</v>
      </c>
      <c r="N16" s="16">
        <v>280000</v>
      </c>
      <c r="O16" s="16">
        <v>280000</v>
      </c>
      <c r="P16" s="16">
        <v>280000</v>
      </c>
      <c r="Q16" s="16">
        <v>280000</v>
      </c>
      <c r="R16" s="16">
        <v>280000</v>
      </c>
      <c r="S16" s="16">
        <v>280000</v>
      </c>
      <c r="T16" s="16">
        <v>280000</v>
      </c>
      <c r="U16" s="16">
        <f>SUM(Tabla1[[#This Row],[Enero]:[Diciembre]])</f>
        <v>3360000</v>
      </c>
      <c r="V16" s="16">
        <v>232932</v>
      </c>
      <c r="W16" s="17">
        <v>58233</v>
      </c>
      <c r="X16" s="17">
        <f>+Tabla1[[#This Row],[MONTO SALARIO DEL  BONO ]]-Tabla1[[#This Row],[DESCUENTO DE ISR COMPENSACIÓN EXTRAORDINARIA]]</f>
        <v>174699</v>
      </c>
    </row>
    <row r="17" spans="1:24" ht="51.75" customHeight="1" x14ac:dyDescent="0.4">
      <c r="A17" s="9"/>
      <c r="B17" s="15" t="s">
        <v>31</v>
      </c>
      <c r="C17" s="15" t="s">
        <v>32</v>
      </c>
      <c r="D17" s="15" t="s">
        <v>26</v>
      </c>
      <c r="E17" s="15" t="s">
        <v>7</v>
      </c>
      <c r="F17" s="27">
        <v>2021</v>
      </c>
      <c r="G17" s="27">
        <v>12</v>
      </c>
      <c r="H17" s="16">
        <v>150000</v>
      </c>
      <c r="I17" s="16">
        <v>150000</v>
      </c>
      <c r="J17" s="16">
        <v>150000</v>
      </c>
      <c r="K17" s="16">
        <v>150000</v>
      </c>
      <c r="L17" s="16">
        <v>150000</v>
      </c>
      <c r="M17" s="16">
        <v>150000</v>
      </c>
      <c r="N17" s="16">
        <v>150000</v>
      </c>
      <c r="O17" s="16">
        <v>150000</v>
      </c>
      <c r="P17" s="16">
        <v>150000</v>
      </c>
      <c r="Q17" s="16">
        <v>150000</v>
      </c>
      <c r="R17" s="16">
        <v>150000</v>
      </c>
      <c r="S17" s="16">
        <v>150000</v>
      </c>
      <c r="T17" s="16">
        <v>150000</v>
      </c>
      <c r="U17" s="16">
        <f>SUM(Tabla1[[#This Row],[Enero]:[Diciembre]])</f>
        <v>1800000</v>
      </c>
      <c r="V17" s="16">
        <v>124349.5</v>
      </c>
      <c r="W17" s="17">
        <v>31196.25</v>
      </c>
      <c r="X17" s="17">
        <f>+Tabla1[[#This Row],[MONTO SALARIO DEL  BONO ]]-Tabla1[[#This Row],[DESCUENTO DE ISR COMPENSACIÓN EXTRAORDINARIA]]</f>
        <v>93153.25</v>
      </c>
    </row>
    <row r="18" spans="1:24" ht="47.25" customHeight="1" x14ac:dyDescent="0.4">
      <c r="A18" s="9"/>
      <c r="B18" s="15" t="s">
        <v>48</v>
      </c>
      <c r="C18" s="15" t="s">
        <v>49</v>
      </c>
      <c r="D18" s="15" t="s">
        <v>26</v>
      </c>
      <c r="E18" s="15" t="s">
        <v>7</v>
      </c>
      <c r="F18" s="27">
        <v>2021</v>
      </c>
      <c r="G18" s="27">
        <v>12</v>
      </c>
      <c r="H18" s="16">
        <v>105000</v>
      </c>
      <c r="I18" s="16">
        <v>105000</v>
      </c>
      <c r="J18" s="16">
        <v>105000</v>
      </c>
      <c r="K18" s="16">
        <v>105000</v>
      </c>
      <c r="L18" s="16">
        <v>105000</v>
      </c>
      <c r="M18" s="16">
        <v>105000</v>
      </c>
      <c r="N18" s="16">
        <v>105000</v>
      </c>
      <c r="O18" s="16">
        <v>105000</v>
      </c>
      <c r="P18" s="16">
        <v>105000</v>
      </c>
      <c r="Q18" s="16">
        <v>105000</v>
      </c>
      <c r="R18" s="16">
        <v>105000</v>
      </c>
      <c r="S18" s="16">
        <v>105000</v>
      </c>
      <c r="T18" s="16">
        <v>105000</v>
      </c>
      <c r="U18" s="16">
        <f>SUM(Tabla1[[#This Row],[Enero]:[Diciembre]])</f>
        <v>1260000</v>
      </c>
      <c r="V18" s="16">
        <v>87349.5</v>
      </c>
      <c r="W18" s="17">
        <v>21837.38</v>
      </c>
      <c r="X18" s="17">
        <f>+Tabla1[[#This Row],[MONTO SALARIO DEL  BONO ]]-Tabla1[[#This Row],[DESCUENTO DE ISR COMPENSACIÓN EXTRAORDINARIA]]</f>
        <v>65512.119999999995</v>
      </c>
    </row>
    <row r="19" spans="1:24" ht="50.25" customHeight="1" x14ac:dyDescent="0.4">
      <c r="A19" s="9"/>
      <c r="B19" s="15" t="s">
        <v>141</v>
      </c>
      <c r="C19" s="15" t="s">
        <v>140</v>
      </c>
      <c r="D19" s="15" t="s">
        <v>26</v>
      </c>
      <c r="E19" s="15" t="s">
        <v>7</v>
      </c>
      <c r="F19" s="27">
        <v>2022</v>
      </c>
      <c r="G19" s="27">
        <v>12</v>
      </c>
      <c r="H19" s="16">
        <v>105000</v>
      </c>
      <c r="I19" s="16">
        <v>105000</v>
      </c>
      <c r="J19" s="16">
        <v>105000</v>
      </c>
      <c r="K19" s="16">
        <v>105000</v>
      </c>
      <c r="L19" s="16">
        <v>105000</v>
      </c>
      <c r="M19" s="16">
        <v>105000</v>
      </c>
      <c r="N19" s="16">
        <v>105000</v>
      </c>
      <c r="O19" s="16">
        <v>105000</v>
      </c>
      <c r="P19" s="16">
        <v>105000</v>
      </c>
      <c r="Q19" s="16">
        <v>105000</v>
      </c>
      <c r="R19" s="16">
        <v>105000</v>
      </c>
      <c r="S19" s="16">
        <v>105000</v>
      </c>
      <c r="T19" s="16">
        <v>105000</v>
      </c>
      <c r="U19" s="16">
        <f>SUM(Tabla1[[#This Row],[Enero]:[Diciembre]])</f>
        <v>1260000</v>
      </c>
      <c r="V19" s="16">
        <v>87349.5</v>
      </c>
      <c r="W19" s="17">
        <v>21837.38</v>
      </c>
      <c r="X19" s="17">
        <f>+Tabla1[[#This Row],[MONTO SALARIO DEL  BONO ]]-Tabla1[[#This Row],[DESCUENTO DE ISR COMPENSACIÓN EXTRAORDINARIA]]</f>
        <v>65512.119999999995</v>
      </c>
    </row>
    <row r="20" spans="1:24" ht="34.5" customHeight="1" x14ac:dyDescent="0.4">
      <c r="A20" s="9"/>
      <c r="B20" s="15" t="s">
        <v>95</v>
      </c>
      <c r="C20" s="15" t="s">
        <v>96</v>
      </c>
      <c r="D20" s="15" t="s">
        <v>26</v>
      </c>
      <c r="E20" s="15" t="s">
        <v>7</v>
      </c>
      <c r="F20" s="27">
        <v>2022</v>
      </c>
      <c r="G20" s="27">
        <v>12</v>
      </c>
      <c r="H20" s="16">
        <v>105000</v>
      </c>
      <c r="I20" s="16">
        <v>105000</v>
      </c>
      <c r="J20" s="16">
        <v>105000</v>
      </c>
      <c r="K20" s="16">
        <v>105000</v>
      </c>
      <c r="L20" s="16">
        <v>105000</v>
      </c>
      <c r="M20" s="16">
        <v>105000</v>
      </c>
      <c r="N20" s="16">
        <v>105000</v>
      </c>
      <c r="O20" s="16">
        <v>105000</v>
      </c>
      <c r="P20" s="16">
        <v>105000</v>
      </c>
      <c r="Q20" s="16">
        <v>105000</v>
      </c>
      <c r="R20" s="16">
        <v>105000</v>
      </c>
      <c r="S20" s="16">
        <v>105000</v>
      </c>
      <c r="T20" s="16">
        <v>105000</v>
      </c>
      <c r="U20" s="16">
        <f>SUM(Tabla1[[#This Row],[Enero]:[Diciembre]])</f>
        <v>1260000</v>
      </c>
      <c r="V20" s="16">
        <v>87349.5</v>
      </c>
      <c r="W20" s="17">
        <v>21837.38</v>
      </c>
      <c r="X20" s="17">
        <f>+Tabla1[[#This Row],[MONTO SALARIO DEL  BONO ]]-Tabla1[[#This Row],[DESCUENTO DE ISR COMPENSACIÓN EXTRAORDINARIA]]</f>
        <v>65512.119999999995</v>
      </c>
    </row>
    <row r="21" spans="1:24" ht="38.25" customHeight="1" x14ac:dyDescent="0.4">
      <c r="A21" s="9"/>
      <c r="B21" s="15" t="s">
        <v>68</v>
      </c>
      <c r="C21" s="15" t="s">
        <v>69</v>
      </c>
      <c r="D21" s="15" t="s">
        <v>26</v>
      </c>
      <c r="E21" s="15" t="s">
        <v>13</v>
      </c>
      <c r="F21" s="27">
        <v>2022</v>
      </c>
      <c r="G21" s="27">
        <v>12</v>
      </c>
      <c r="H21" s="16">
        <v>65000</v>
      </c>
      <c r="I21" s="16">
        <v>65000</v>
      </c>
      <c r="J21" s="16">
        <v>65000</v>
      </c>
      <c r="K21" s="16">
        <v>65000</v>
      </c>
      <c r="L21" s="16">
        <v>65000</v>
      </c>
      <c r="M21" s="16">
        <v>65000</v>
      </c>
      <c r="N21" s="16">
        <v>65000</v>
      </c>
      <c r="O21" s="16">
        <v>65000</v>
      </c>
      <c r="P21" s="16">
        <v>65000</v>
      </c>
      <c r="Q21" s="16">
        <v>65000</v>
      </c>
      <c r="R21" s="16">
        <v>65000</v>
      </c>
      <c r="S21" s="16">
        <v>65000</v>
      </c>
      <c r="T21" s="16">
        <v>65000</v>
      </c>
      <c r="U21" s="16">
        <f>SUM(Tabla1[[#This Row],[Enero]:[Diciembre]])</f>
        <v>780000</v>
      </c>
      <c r="V21" s="16">
        <v>54073.5</v>
      </c>
      <c r="W21" s="17">
        <v>12963.29</v>
      </c>
      <c r="X21" s="17">
        <f>+Tabla1[[#This Row],[MONTO SALARIO DEL  BONO ]]-Tabla1[[#This Row],[DESCUENTO DE ISR COMPENSACIÓN EXTRAORDINARIA]]</f>
        <v>41110.21</v>
      </c>
    </row>
    <row r="22" spans="1:24" ht="50.25" customHeight="1" x14ac:dyDescent="0.4">
      <c r="A22" s="9"/>
      <c r="B22" s="15" t="s">
        <v>16</v>
      </c>
      <c r="C22" s="15" t="s">
        <v>17</v>
      </c>
      <c r="D22" s="15" t="s">
        <v>26</v>
      </c>
      <c r="E22" s="15" t="s">
        <v>13</v>
      </c>
      <c r="F22" s="27">
        <v>2021</v>
      </c>
      <c r="G22" s="27">
        <v>12</v>
      </c>
      <c r="H22" s="16">
        <v>60000</v>
      </c>
      <c r="I22" s="16">
        <v>60000</v>
      </c>
      <c r="J22" s="16">
        <v>60000</v>
      </c>
      <c r="K22" s="16">
        <v>60000</v>
      </c>
      <c r="L22" s="16">
        <v>60000</v>
      </c>
      <c r="M22" s="16">
        <v>60000</v>
      </c>
      <c r="N22" s="16">
        <v>60000</v>
      </c>
      <c r="O22" s="16">
        <v>60000</v>
      </c>
      <c r="P22" s="16">
        <v>60000</v>
      </c>
      <c r="Q22" s="16">
        <v>60000</v>
      </c>
      <c r="R22" s="16">
        <v>60000</v>
      </c>
      <c r="S22" s="16">
        <v>60000</v>
      </c>
      <c r="T22" s="16">
        <v>60000</v>
      </c>
      <c r="U22" s="16">
        <f>SUM(Tabla1[[#This Row],[Enero]:[Diciembre]])</f>
        <v>720000</v>
      </c>
      <c r="V22" s="16">
        <v>49914</v>
      </c>
      <c r="W22" s="17">
        <v>11688.19</v>
      </c>
      <c r="X22" s="17">
        <f>+Tabla1[[#This Row],[MONTO SALARIO DEL  BONO ]]-Tabla1[[#This Row],[DESCUENTO DE ISR COMPENSACIÓN EXTRAORDINARIA]]</f>
        <v>38225.81</v>
      </c>
    </row>
    <row r="23" spans="1:24" ht="36" customHeight="1" x14ac:dyDescent="0.4">
      <c r="A23" s="9"/>
      <c r="B23" s="15" t="s">
        <v>79</v>
      </c>
      <c r="C23" s="15" t="s">
        <v>80</v>
      </c>
      <c r="D23" s="15" t="s">
        <v>26</v>
      </c>
      <c r="E23" s="15" t="s">
        <v>7</v>
      </c>
      <c r="F23" s="27">
        <v>2021</v>
      </c>
      <c r="G23" s="27">
        <v>12</v>
      </c>
      <c r="H23" s="16">
        <v>60000</v>
      </c>
      <c r="I23" s="16">
        <v>60000</v>
      </c>
      <c r="J23" s="16">
        <v>60000</v>
      </c>
      <c r="K23" s="16">
        <v>60000</v>
      </c>
      <c r="L23" s="16">
        <v>60000</v>
      </c>
      <c r="M23" s="16">
        <v>60000</v>
      </c>
      <c r="N23" s="16">
        <v>60000</v>
      </c>
      <c r="O23" s="16">
        <v>60000</v>
      </c>
      <c r="P23" s="16">
        <v>60000</v>
      </c>
      <c r="Q23" s="16">
        <v>60000</v>
      </c>
      <c r="R23" s="16">
        <v>60000</v>
      </c>
      <c r="S23" s="16">
        <v>60000</v>
      </c>
      <c r="T23" s="16">
        <v>60000</v>
      </c>
      <c r="U23" s="16">
        <f>SUM(Tabla1[[#This Row],[Enero]:[Diciembre]])</f>
        <v>720000</v>
      </c>
      <c r="V23" s="16">
        <v>49914</v>
      </c>
      <c r="W23" s="17">
        <v>11688.19</v>
      </c>
      <c r="X23" s="17">
        <f>+Tabla1[[#This Row],[MONTO SALARIO DEL  BONO ]]-Tabla1[[#This Row],[DESCUENTO DE ISR COMPENSACIÓN EXTRAORDINARIA]]</f>
        <v>38225.81</v>
      </c>
    </row>
    <row r="24" spans="1:24" ht="39" customHeight="1" x14ac:dyDescent="0.4">
      <c r="A24" s="9"/>
      <c r="B24" s="15" t="s">
        <v>24</v>
      </c>
      <c r="C24" s="15" t="s">
        <v>25</v>
      </c>
      <c r="D24" s="15" t="s">
        <v>26</v>
      </c>
      <c r="E24" s="15" t="s">
        <v>7</v>
      </c>
      <c r="F24" s="27">
        <v>2021</v>
      </c>
      <c r="G24" s="27">
        <v>12</v>
      </c>
      <c r="H24" s="16">
        <v>45000</v>
      </c>
      <c r="I24" s="16">
        <v>45000</v>
      </c>
      <c r="J24" s="16">
        <v>45000</v>
      </c>
      <c r="K24" s="16">
        <v>45000</v>
      </c>
      <c r="L24" s="16">
        <v>45000</v>
      </c>
      <c r="M24" s="16">
        <v>45000</v>
      </c>
      <c r="N24" s="16">
        <v>45000</v>
      </c>
      <c r="O24" s="16">
        <v>45000</v>
      </c>
      <c r="P24" s="16">
        <v>45000</v>
      </c>
      <c r="Q24" s="16">
        <v>45000</v>
      </c>
      <c r="R24" s="16">
        <v>45000</v>
      </c>
      <c r="S24" s="16">
        <v>45000</v>
      </c>
      <c r="T24" s="16">
        <v>45000</v>
      </c>
      <c r="U24" s="16">
        <f>SUM(Tabla1[[#This Row],[Enero]:[Diciembre]])</f>
        <v>540000</v>
      </c>
      <c r="V24" s="16">
        <v>37435.5</v>
      </c>
      <c r="W24" s="17">
        <v>7378.54</v>
      </c>
      <c r="X24" s="17">
        <f>+Tabla1[[#This Row],[MONTO SALARIO DEL  BONO ]]-Tabla1[[#This Row],[DESCUENTO DE ISR COMPENSACIÓN EXTRAORDINARIA]]</f>
        <v>30056.959999999999</v>
      </c>
    </row>
    <row r="25" spans="1:24" ht="34.5" customHeight="1" x14ac:dyDescent="0.4">
      <c r="A25" s="9"/>
      <c r="B25" s="15" t="s">
        <v>111</v>
      </c>
      <c r="C25" s="15" t="s">
        <v>92</v>
      </c>
      <c r="D25" s="15" t="s">
        <v>26</v>
      </c>
      <c r="E25" s="15" t="s">
        <v>7</v>
      </c>
      <c r="F25" s="27">
        <v>2022</v>
      </c>
      <c r="G25" s="27">
        <v>12</v>
      </c>
      <c r="H25" s="16">
        <v>34000</v>
      </c>
      <c r="I25" s="16">
        <v>34000</v>
      </c>
      <c r="J25" s="16">
        <v>34000</v>
      </c>
      <c r="K25" s="16">
        <v>34000</v>
      </c>
      <c r="L25" s="16">
        <v>34000</v>
      </c>
      <c r="M25" s="16">
        <v>34000</v>
      </c>
      <c r="N25" s="16">
        <v>34000</v>
      </c>
      <c r="O25" s="16">
        <v>34000</v>
      </c>
      <c r="P25" s="16">
        <v>34000</v>
      </c>
      <c r="Q25" s="16">
        <v>34000</v>
      </c>
      <c r="R25" s="16">
        <v>34000</v>
      </c>
      <c r="S25" s="16">
        <v>34000</v>
      </c>
      <c r="T25" s="16">
        <v>34000</v>
      </c>
      <c r="U25" s="16">
        <f>SUM(Tabla1[[#This Row],[Enero]:[Diciembre]])</f>
        <v>408000</v>
      </c>
      <c r="V25" s="16">
        <v>28284.6</v>
      </c>
      <c r="W25" s="17">
        <v>4250.92</v>
      </c>
      <c r="X25" s="17">
        <f>+Tabla1[[#This Row],[MONTO SALARIO DEL  BONO ]]-Tabla1[[#This Row],[DESCUENTO DE ISR COMPENSACIÓN EXTRAORDINARIA]]</f>
        <v>24033.68</v>
      </c>
    </row>
    <row r="26" spans="1:24" ht="36.75" customHeight="1" x14ac:dyDescent="0.4">
      <c r="A26" s="9"/>
      <c r="B26" s="15" t="s">
        <v>153</v>
      </c>
      <c r="C26" s="15" t="s">
        <v>154</v>
      </c>
      <c r="D26" s="15" t="s">
        <v>26</v>
      </c>
      <c r="E26" s="15" t="s">
        <v>7</v>
      </c>
      <c r="F26" s="28" t="s">
        <v>190</v>
      </c>
      <c r="G26" s="27">
        <v>9</v>
      </c>
      <c r="H26" s="16">
        <v>80000</v>
      </c>
      <c r="I26" s="16"/>
      <c r="J26" s="16"/>
      <c r="K26" s="16"/>
      <c r="L26" s="16">
        <v>80000</v>
      </c>
      <c r="M26" s="16">
        <v>80000</v>
      </c>
      <c r="N26" s="16">
        <v>80000</v>
      </c>
      <c r="O26" s="16">
        <v>80000</v>
      </c>
      <c r="P26" s="16">
        <v>80000</v>
      </c>
      <c r="Q26" s="16">
        <v>80000</v>
      </c>
      <c r="R26" s="16">
        <v>80000</v>
      </c>
      <c r="S26" s="16">
        <v>80000</v>
      </c>
      <c r="T26" s="16">
        <v>80000</v>
      </c>
      <c r="U26" s="16">
        <f>SUM(Tabla1[[#This Row],[Enero]:[Diciembre]])</f>
        <v>720000</v>
      </c>
      <c r="V26" s="16">
        <v>49914</v>
      </c>
      <c r="W26" s="17"/>
      <c r="X26" s="17">
        <f>+Tabla1[[#This Row],[MONTO SALARIO DEL  BONO ]]-Tabla1[[#This Row],[DESCUENTO DE ISR COMPENSACIÓN EXTRAORDINARIA]]</f>
        <v>49914</v>
      </c>
    </row>
    <row r="27" spans="1:24" ht="48" customHeight="1" x14ac:dyDescent="0.4">
      <c r="A27" s="9"/>
      <c r="B27" s="15" t="s">
        <v>90</v>
      </c>
      <c r="C27" s="15" t="s">
        <v>19</v>
      </c>
      <c r="D27" s="15" t="s">
        <v>6</v>
      </c>
      <c r="E27" s="15" t="s">
        <v>13</v>
      </c>
      <c r="F27" s="27">
        <v>2021</v>
      </c>
      <c r="G27" s="27">
        <v>12</v>
      </c>
      <c r="H27" s="16">
        <v>105000</v>
      </c>
      <c r="I27" s="16">
        <v>105000</v>
      </c>
      <c r="J27" s="16">
        <v>105000</v>
      </c>
      <c r="K27" s="16">
        <v>105000</v>
      </c>
      <c r="L27" s="16">
        <v>105000</v>
      </c>
      <c r="M27" s="16">
        <v>105000</v>
      </c>
      <c r="N27" s="16">
        <v>105000</v>
      </c>
      <c r="O27" s="16">
        <v>105000</v>
      </c>
      <c r="P27" s="16">
        <v>105000</v>
      </c>
      <c r="Q27" s="16">
        <v>105000</v>
      </c>
      <c r="R27" s="16">
        <v>105000</v>
      </c>
      <c r="S27" s="16">
        <v>105000</v>
      </c>
      <c r="T27" s="16">
        <v>105000</v>
      </c>
      <c r="U27" s="16">
        <f>SUM(Tabla1[[#This Row],[Enero]:[Diciembre]])</f>
        <v>1260000</v>
      </c>
      <c r="V27" s="16">
        <v>87349.5</v>
      </c>
      <c r="W27" s="17">
        <v>21837.38</v>
      </c>
      <c r="X27" s="17">
        <f>+Tabla1[[#This Row],[MONTO SALARIO DEL  BONO ]]-Tabla1[[#This Row],[DESCUENTO DE ISR COMPENSACIÓN EXTRAORDINARIA]]</f>
        <v>65512.119999999995</v>
      </c>
    </row>
    <row r="28" spans="1:24" ht="48" customHeight="1" x14ac:dyDescent="0.4">
      <c r="A28" s="9"/>
      <c r="B28" s="15" t="s">
        <v>138</v>
      </c>
      <c r="C28" s="15" t="s">
        <v>139</v>
      </c>
      <c r="D28" s="15" t="s">
        <v>6</v>
      </c>
      <c r="E28" s="15" t="s">
        <v>7</v>
      </c>
      <c r="F28" s="27">
        <v>2022</v>
      </c>
      <c r="G28" s="27">
        <v>12</v>
      </c>
      <c r="H28" s="16">
        <v>45000</v>
      </c>
      <c r="I28" s="16">
        <v>45000</v>
      </c>
      <c r="J28" s="16">
        <v>45000</v>
      </c>
      <c r="K28" s="16">
        <v>45000</v>
      </c>
      <c r="L28" s="16">
        <v>45000</v>
      </c>
      <c r="M28" s="16">
        <v>45000</v>
      </c>
      <c r="N28" s="16">
        <v>45000</v>
      </c>
      <c r="O28" s="16">
        <v>45000</v>
      </c>
      <c r="P28" s="16">
        <v>45000</v>
      </c>
      <c r="Q28" s="16">
        <v>45000</v>
      </c>
      <c r="R28" s="16">
        <v>45000</v>
      </c>
      <c r="S28" s="16">
        <v>45000</v>
      </c>
      <c r="T28" s="16">
        <v>45000</v>
      </c>
      <c r="U28" s="16">
        <f>SUM(Tabla1[[#This Row],[Enero]:[Diciembre]])</f>
        <v>540000</v>
      </c>
      <c r="V28" s="16">
        <v>37435.5</v>
      </c>
      <c r="W28" s="17">
        <v>7378.54</v>
      </c>
      <c r="X28" s="17">
        <f>+Tabla1[[#This Row],[MONTO SALARIO DEL  BONO ]]-Tabla1[[#This Row],[DESCUENTO DE ISR COMPENSACIÓN EXTRAORDINARIA]]</f>
        <v>30056.959999999999</v>
      </c>
    </row>
    <row r="29" spans="1:24" ht="51.75" customHeight="1" x14ac:dyDescent="0.4">
      <c r="A29" s="9"/>
      <c r="B29" s="15" t="s">
        <v>77</v>
      </c>
      <c r="C29" s="15" t="s">
        <v>78</v>
      </c>
      <c r="D29" s="15" t="s">
        <v>6</v>
      </c>
      <c r="E29" s="15" t="s">
        <v>7</v>
      </c>
      <c r="F29" s="27">
        <v>2022</v>
      </c>
      <c r="G29" s="27">
        <v>12</v>
      </c>
      <c r="H29" s="16">
        <v>45000</v>
      </c>
      <c r="I29" s="16">
        <v>45000</v>
      </c>
      <c r="J29" s="16">
        <v>45000</v>
      </c>
      <c r="K29" s="16">
        <v>45000</v>
      </c>
      <c r="L29" s="16">
        <v>45000</v>
      </c>
      <c r="M29" s="16">
        <v>45000</v>
      </c>
      <c r="N29" s="16">
        <v>45000</v>
      </c>
      <c r="O29" s="16">
        <v>45000</v>
      </c>
      <c r="P29" s="16">
        <v>45000</v>
      </c>
      <c r="Q29" s="16">
        <v>45000</v>
      </c>
      <c r="R29" s="16">
        <v>45000</v>
      </c>
      <c r="S29" s="16">
        <v>45000</v>
      </c>
      <c r="T29" s="16">
        <v>45000</v>
      </c>
      <c r="U29" s="16">
        <f>SUM(Tabla1[[#This Row],[Enero]:[Diciembre]])</f>
        <v>540000</v>
      </c>
      <c r="V29" s="16">
        <v>37435.5</v>
      </c>
      <c r="W29" s="17">
        <v>7378.54</v>
      </c>
      <c r="X29" s="17">
        <f>+Tabla1[[#This Row],[MONTO SALARIO DEL  BONO ]]-Tabla1[[#This Row],[DESCUENTO DE ISR COMPENSACIÓN EXTRAORDINARIA]]</f>
        <v>30056.959999999999</v>
      </c>
    </row>
    <row r="30" spans="1:24" ht="40.5" customHeight="1" x14ac:dyDescent="0.4">
      <c r="A30" s="9"/>
      <c r="B30" s="15" t="s">
        <v>83</v>
      </c>
      <c r="C30" s="15" t="s">
        <v>84</v>
      </c>
      <c r="D30" s="15" t="s">
        <v>6</v>
      </c>
      <c r="E30" s="15" t="s">
        <v>7</v>
      </c>
      <c r="F30" s="27">
        <v>2021</v>
      </c>
      <c r="G30" s="27">
        <v>12</v>
      </c>
      <c r="H30" s="16">
        <v>45000</v>
      </c>
      <c r="I30" s="16">
        <v>45000</v>
      </c>
      <c r="J30" s="16">
        <v>45000</v>
      </c>
      <c r="K30" s="16">
        <v>45000</v>
      </c>
      <c r="L30" s="16">
        <v>45000</v>
      </c>
      <c r="M30" s="16">
        <v>45000</v>
      </c>
      <c r="N30" s="16">
        <v>45000</v>
      </c>
      <c r="O30" s="16">
        <v>45000</v>
      </c>
      <c r="P30" s="16">
        <v>45000</v>
      </c>
      <c r="Q30" s="16">
        <v>45000</v>
      </c>
      <c r="R30" s="16">
        <v>45000</v>
      </c>
      <c r="S30" s="16">
        <v>45000</v>
      </c>
      <c r="T30" s="16">
        <v>45000</v>
      </c>
      <c r="U30" s="16">
        <f>SUM(Tabla1[[#This Row],[Enero]:[Diciembre]])</f>
        <v>540000</v>
      </c>
      <c r="V30" s="16">
        <v>37435.5</v>
      </c>
      <c r="W30" s="17">
        <v>7378.54</v>
      </c>
      <c r="X30" s="17">
        <f>+Tabla1[[#This Row],[MONTO SALARIO DEL  BONO ]]-Tabla1[[#This Row],[DESCUENTO DE ISR COMPENSACIÓN EXTRAORDINARIA]]</f>
        <v>30056.959999999999</v>
      </c>
    </row>
    <row r="31" spans="1:24" ht="36" customHeight="1" x14ac:dyDescent="0.4">
      <c r="A31" s="9"/>
      <c r="B31" s="15" t="s">
        <v>101</v>
      </c>
      <c r="C31" s="15" t="s">
        <v>102</v>
      </c>
      <c r="D31" s="15" t="s">
        <v>6</v>
      </c>
      <c r="E31" s="15" t="s">
        <v>7</v>
      </c>
      <c r="F31" s="27">
        <v>2022</v>
      </c>
      <c r="G31" s="27">
        <v>12</v>
      </c>
      <c r="H31" s="16">
        <v>34000</v>
      </c>
      <c r="I31" s="16">
        <v>34000</v>
      </c>
      <c r="J31" s="16">
        <v>34000</v>
      </c>
      <c r="K31" s="16">
        <v>34000</v>
      </c>
      <c r="L31" s="16">
        <v>34000</v>
      </c>
      <c r="M31" s="16">
        <v>34000</v>
      </c>
      <c r="N31" s="16">
        <v>34000</v>
      </c>
      <c r="O31" s="16">
        <v>34000</v>
      </c>
      <c r="P31" s="16">
        <v>34000</v>
      </c>
      <c r="Q31" s="16">
        <v>34000</v>
      </c>
      <c r="R31" s="16">
        <v>34000</v>
      </c>
      <c r="S31" s="16">
        <v>34000</v>
      </c>
      <c r="T31" s="16">
        <v>34000</v>
      </c>
      <c r="U31" s="16">
        <f>SUM(Tabla1[[#This Row],[Enero]:[Diciembre]])</f>
        <v>408000</v>
      </c>
      <c r="V31" s="16">
        <v>28284.6</v>
      </c>
      <c r="W31" s="16">
        <v>4250.92</v>
      </c>
      <c r="X31" s="16">
        <f>+Tabla1[[#This Row],[MONTO SALARIO DEL  BONO ]]-Tabla1[[#This Row],[DESCUENTO DE ISR COMPENSACIÓN EXTRAORDINARIA]]</f>
        <v>24033.68</v>
      </c>
    </row>
    <row r="32" spans="1:24" ht="45" customHeight="1" x14ac:dyDescent="0.4">
      <c r="A32" s="9"/>
      <c r="B32" s="15" t="s">
        <v>4</v>
      </c>
      <c r="C32" s="15" t="s">
        <v>5</v>
      </c>
      <c r="D32" s="15" t="s">
        <v>6</v>
      </c>
      <c r="E32" s="15" t="s">
        <v>7</v>
      </c>
      <c r="F32" s="27">
        <v>2021</v>
      </c>
      <c r="G32" s="27">
        <v>12</v>
      </c>
      <c r="H32" s="16">
        <v>34000</v>
      </c>
      <c r="I32" s="16">
        <v>34000</v>
      </c>
      <c r="J32" s="16">
        <v>34000</v>
      </c>
      <c r="K32" s="16">
        <v>34000</v>
      </c>
      <c r="L32" s="16">
        <v>34000</v>
      </c>
      <c r="M32" s="16">
        <v>34000</v>
      </c>
      <c r="N32" s="16">
        <v>34000</v>
      </c>
      <c r="O32" s="16">
        <v>34000</v>
      </c>
      <c r="P32" s="16">
        <v>34000</v>
      </c>
      <c r="Q32" s="16">
        <v>34000</v>
      </c>
      <c r="R32" s="16">
        <v>34000</v>
      </c>
      <c r="S32" s="16">
        <v>34000</v>
      </c>
      <c r="T32" s="16">
        <v>34000</v>
      </c>
      <c r="U32" s="16">
        <f>SUM(Tabla1[[#This Row],[Enero]:[Diciembre]])</f>
        <v>408000</v>
      </c>
      <c r="V32" s="16">
        <v>28284.6</v>
      </c>
      <c r="W32" s="17">
        <v>4250.92</v>
      </c>
      <c r="X32" s="17">
        <f>+Tabla1[[#This Row],[MONTO SALARIO DEL  BONO ]]-Tabla1[[#This Row],[DESCUENTO DE ISR COMPENSACIÓN EXTRAORDINARIA]]</f>
        <v>24033.68</v>
      </c>
    </row>
    <row r="33" spans="1:24" ht="44.25" customHeight="1" x14ac:dyDescent="0.4">
      <c r="A33" s="9"/>
      <c r="B33" s="15" t="s">
        <v>107</v>
      </c>
      <c r="C33" s="15" t="s">
        <v>5</v>
      </c>
      <c r="D33" s="15" t="s">
        <v>6</v>
      </c>
      <c r="E33" s="15" t="s">
        <v>7</v>
      </c>
      <c r="F33" s="27">
        <v>2022</v>
      </c>
      <c r="G33" s="27">
        <v>12</v>
      </c>
      <c r="H33" s="16">
        <v>34000</v>
      </c>
      <c r="I33" s="16">
        <v>34000</v>
      </c>
      <c r="J33" s="16">
        <v>34000</v>
      </c>
      <c r="K33" s="16">
        <v>34000</v>
      </c>
      <c r="L33" s="16">
        <v>34000</v>
      </c>
      <c r="M33" s="16">
        <v>34000</v>
      </c>
      <c r="N33" s="16">
        <v>34000</v>
      </c>
      <c r="O33" s="16">
        <v>34000</v>
      </c>
      <c r="P33" s="16">
        <v>34000</v>
      </c>
      <c r="Q33" s="16">
        <v>34000</v>
      </c>
      <c r="R33" s="16">
        <v>34000</v>
      </c>
      <c r="S33" s="16">
        <v>34000</v>
      </c>
      <c r="T33" s="16">
        <v>34000</v>
      </c>
      <c r="U33" s="16">
        <f>SUM(Tabla1[[#This Row],[Enero]:[Diciembre]])</f>
        <v>408000</v>
      </c>
      <c r="V33" s="16">
        <v>28284.6</v>
      </c>
      <c r="W33" s="17">
        <v>4250.92</v>
      </c>
      <c r="X33" s="17">
        <f>+Tabla1[[#This Row],[MONTO SALARIO DEL  BONO ]]-Tabla1[[#This Row],[DESCUENTO DE ISR COMPENSACIÓN EXTRAORDINARIA]]</f>
        <v>24033.68</v>
      </c>
    </row>
    <row r="34" spans="1:24" ht="45" customHeight="1" x14ac:dyDescent="0.4">
      <c r="A34" s="9"/>
      <c r="B34" s="15" t="s">
        <v>197</v>
      </c>
      <c r="C34" s="15" t="s">
        <v>121</v>
      </c>
      <c r="D34" s="15" t="s">
        <v>6</v>
      </c>
      <c r="E34" s="15" t="s">
        <v>7</v>
      </c>
      <c r="F34" s="27">
        <v>2022</v>
      </c>
      <c r="G34" s="27">
        <v>12</v>
      </c>
      <c r="H34" s="16">
        <v>34000</v>
      </c>
      <c r="I34" s="16">
        <v>34000</v>
      </c>
      <c r="J34" s="16">
        <v>34000</v>
      </c>
      <c r="K34" s="16">
        <v>34000</v>
      </c>
      <c r="L34" s="16">
        <v>34000</v>
      </c>
      <c r="M34" s="16">
        <v>34000</v>
      </c>
      <c r="N34" s="16">
        <v>34000</v>
      </c>
      <c r="O34" s="16">
        <v>34000</v>
      </c>
      <c r="P34" s="16">
        <v>34000</v>
      </c>
      <c r="Q34" s="16">
        <v>34000</v>
      </c>
      <c r="R34" s="16">
        <v>34000</v>
      </c>
      <c r="S34" s="16">
        <v>34000</v>
      </c>
      <c r="T34" s="16">
        <v>34000</v>
      </c>
      <c r="U34" s="16">
        <f>SUM(Tabla1[[#This Row],[Enero]:[Diciembre]])</f>
        <v>408000</v>
      </c>
      <c r="V34" s="16">
        <v>28284.6</v>
      </c>
      <c r="W34" s="17">
        <v>4250.92</v>
      </c>
      <c r="X34" s="17">
        <f>+Tabla1[[#This Row],[MONTO SALARIO DEL  BONO ]]-Tabla1[[#This Row],[DESCUENTO DE ISR COMPENSACIÓN EXTRAORDINARIA]]</f>
        <v>24033.68</v>
      </c>
    </row>
    <row r="35" spans="1:24" ht="39" customHeight="1" x14ac:dyDescent="0.4">
      <c r="A35" s="9"/>
      <c r="B35" s="15" t="s">
        <v>109</v>
      </c>
      <c r="C35" s="15" t="s">
        <v>110</v>
      </c>
      <c r="D35" s="15" t="s">
        <v>6</v>
      </c>
      <c r="E35" s="15" t="s">
        <v>7</v>
      </c>
      <c r="F35" s="27">
        <v>2022</v>
      </c>
      <c r="G35" s="27">
        <v>12</v>
      </c>
      <c r="H35" s="16">
        <v>34000</v>
      </c>
      <c r="I35" s="16">
        <v>34000</v>
      </c>
      <c r="J35" s="16">
        <v>34000</v>
      </c>
      <c r="K35" s="16">
        <v>34000</v>
      </c>
      <c r="L35" s="16">
        <v>34000</v>
      </c>
      <c r="M35" s="16">
        <v>34000</v>
      </c>
      <c r="N35" s="16">
        <v>34000</v>
      </c>
      <c r="O35" s="16">
        <v>34000</v>
      </c>
      <c r="P35" s="16">
        <v>34000</v>
      </c>
      <c r="Q35" s="16">
        <v>34000</v>
      </c>
      <c r="R35" s="16">
        <v>34000</v>
      </c>
      <c r="S35" s="16">
        <v>34000</v>
      </c>
      <c r="T35" s="16">
        <v>34000</v>
      </c>
      <c r="U35" s="16">
        <f>SUM(Tabla1[[#This Row],[Enero]:[Diciembre]])</f>
        <v>408000</v>
      </c>
      <c r="V35" s="16">
        <v>28284.6</v>
      </c>
      <c r="W35" s="17">
        <v>4250.92</v>
      </c>
      <c r="X35" s="17">
        <f>+Tabla1[[#This Row],[MONTO SALARIO DEL  BONO ]]-Tabla1[[#This Row],[DESCUENTO DE ISR COMPENSACIÓN EXTRAORDINARIA]]</f>
        <v>24033.68</v>
      </c>
    </row>
    <row r="36" spans="1:24" ht="43.5" customHeight="1" x14ac:dyDescent="0.4">
      <c r="A36" s="9"/>
      <c r="B36" s="15" t="s">
        <v>81</v>
      </c>
      <c r="C36" s="15" t="s">
        <v>82</v>
      </c>
      <c r="D36" s="15" t="s">
        <v>6</v>
      </c>
      <c r="E36" s="15" t="s">
        <v>7</v>
      </c>
      <c r="F36" s="27">
        <v>2021</v>
      </c>
      <c r="G36" s="27">
        <v>12</v>
      </c>
      <c r="H36" s="16">
        <v>34000</v>
      </c>
      <c r="I36" s="16">
        <v>34000</v>
      </c>
      <c r="J36" s="16">
        <v>34000</v>
      </c>
      <c r="K36" s="16">
        <v>34000</v>
      </c>
      <c r="L36" s="16">
        <v>34000</v>
      </c>
      <c r="M36" s="16">
        <v>34000</v>
      </c>
      <c r="N36" s="16">
        <v>34000</v>
      </c>
      <c r="O36" s="16">
        <v>34000</v>
      </c>
      <c r="P36" s="16">
        <v>34000</v>
      </c>
      <c r="Q36" s="16">
        <v>34000</v>
      </c>
      <c r="R36" s="16">
        <v>34000</v>
      </c>
      <c r="S36" s="16">
        <v>34000</v>
      </c>
      <c r="T36" s="16">
        <v>34000</v>
      </c>
      <c r="U36" s="16">
        <f>SUM(Tabla1[[#This Row],[Enero]:[Diciembre]])</f>
        <v>408000</v>
      </c>
      <c r="V36" s="16">
        <v>28284.6</v>
      </c>
      <c r="W36" s="17">
        <v>4250.92</v>
      </c>
      <c r="X36" s="17">
        <f>+Tabla1[[#This Row],[MONTO SALARIO DEL  BONO ]]-Tabla1[[#This Row],[DESCUENTO DE ISR COMPENSACIÓN EXTRAORDINARIA]]</f>
        <v>24033.68</v>
      </c>
    </row>
    <row r="37" spans="1:24" ht="45" customHeight="1" x14ac:dyDescent="0.4">
      <c r="A37" s="9"/>
      <c r="B37" s="15" t="s">
        <v>53</v>
      </c>
      <c r="C37" s="15" t="s">
        <v>54</v>
      </c>
      <c r="D37" s="15" t="s">
        <v>6</v>
      </c>
      <c r="E37" s="15" t="s">
        <v>7</v>
      </c>
      <c r="F37" s="27">
        <v>2021</v>
      </c>
      <c r="G37" s="27">
        <v>12</v>
      </c>
      <c r="H37" s="16">
        <v>30000</v>
      </c>
      <c r="I37" s="16">
        <v>30000</v>
      </c>
      <c r="J37" s="16">
        <v>30000</v>
      </c>
      <c r="K37" s="16">
        <v>30000</v>
      </c>
      <c r="L37" s="16">
        <v>30000</v>
      </c>
      <c r="M37" s="16">
        <v>30000</v>
      </c>
      <c r="N37" s="16">
        <v>30000</v>
      </c>
      <c r="O37" s="16">
        <v>30000</v>
      </c>
      <c r="P37" s="16">
        <v>30000</v>
      </c>
      <c r="Q37" s="16">
        <v>30000</v>
      </c>
      <c r="R37" s="16">
        <v>30000</v>
      </c>
      <c r="S37" s="16">
        <v>30000</v>
      </c>
      <c r="T37" s="16">
        <v>30000</v>
      </c>
      <c r="U37" s="16">
        <f>SUM(Tabla1[[#This Row],[Enero]:[Diciembre]])</f>
        <v>360000</v>
      </c>
      <c r="V37" s="16">
        <v>24957</v>
      </c>
      <c r="W37" s="17">
        <v>2832.68</v>
      </c>
      <c r="X37" s="17">
        <f>+Tabla1[[#This Row],[MONTO SALARIO DEL  BONO ]]-Tabla1[[#This Row],[DESCUENTO DE ISR COMPENSACIÓN EXTRAORDINARIA]]</f>
        <v>22124.32</v>
      </c>
    </row>
    <row r="38" spans="1:24" ht="39.75" customHeight="1" x14ac:dyDescent="0.4">
      <c r="A38" s="9"/>
      <c r="B38" s="15" t="s">
        <v>8</v>
      </c>
      <c r="C38" s="15" t="s">
        <v>9</v>
      </c>
      <c r="D38" s="15" t="s">
        <v>6</v>
      </c>
      <c r="E38" s="15" t="s">
        <v>7</v>
      </c>
      <c r="F38" s="27">
        <v>2021</v>
      </c>
      <c r="G38" s="27">
        <v>12</v>
      </c>
      <c r="H38" s="16">
        <v>23000</v>
      </c>
      <c r="I38" s="16">
        <v>23000</v>
      </c>
      <c r="J38" s="16">
        <v>23000</v>
      </c>
      <c r="K38" s="16">
        <v>23000</v>
      </c>
      <c r="L38" s="16">
        <v>23000</v>
      </c>
      <c r="M38" s="16">
        <v>23000</v>
      </c>
      <c r="N38" s="16">
        <v>23000</v>
      </c>
      <c r="O38" s="16">
        <v>23000</v>
      </c>
      <c r="P38" s="16">
        <v>23000</v>
      </c>
      <c r="Q38" s="16">
        <v>23000</v>
      </c>
      <c r="R38" s="16">
        <v>23000</v>
      </c>
      <c r="S38" s="16">
        <v>23000</v>
      </c>
      <c r="T38" s="16">
        <v>23000</v>
      </c>
      <c r="U38" s="16">
        <f>SUM(Tabla1[[#This Row],[Enero]:[Diciembre]])</f>
        <v>276000</v>
      </c>
      <c r="V38" s="16">
        <v>19133.7</v>
      </c>
      <c r="W38" s="17">
        <v>913.41</v>
      </c>
      <c r="X38" s="17">
        <f>+Tabla1[[#This Row],[MONTO SALARIO DEL  BONO ]]-Tabla1[[#This Row],[DESCUENTO DE ISR COMPENSACIÓN EXTRAORDINARIA]]</f>
        <v>18220.29</v>
      </c>
    </row>
    <row r="39" spans="1:24" ht="45" customHeight="1" x14ac:dyDescent="0.4">
      <c r="A39" s="9"/>
      <c r="B39" s="15" t="s">
        <v>63</v>
      </c>
      <c r="C39" s="15" t="s">
        <v>9</v>
      </c>
      <c r="D39" s="15" t="s">
        <v>6</v>
      </c>
      <c r="E39" s="15" t="s">
        <v>7</v>
      </c>
      <c r="F39" s="27">
        <v>2021</v>
      </c>
      <c r="G39" s="27">
        <v>12</v>
      </c>
      <c r="H39" s="16">
        <v>23000</v>
      </c>
      <c r="I39" s="16">
        <v>23000</v>
      </c>
      <c r="J39" s="16">
        <v>23000</v>
      </c>
      <c r="K39" s="16">
        <v>23000</v>
      </c>
      <c r="L39" s="16">
        <v>23000</v>
      </c>
      <c r="M39" s="16">
        <v>23000</v>
      </c>
      <c r="N39" s="16">
        <v>23000</v>
      </c>
      <c r="O39" s="16">
        <v>23000</v>
      </c>
      <c r="P39" s="16">
        <v>23000</v>
      </c>
      <c r="Q39" s="16">
        <v>23000</v>
      </c>
      <c r="R39" s="16">
        <v>23000</v>
      </c>
      <c r="S39" s="16">
        <v>23000</v>
      </c>
      <c r="T39" s="16">
        <v>23000</v>
      </c>
      <c r="U39" s="16">
        <f>SUM(Tabla1[[#This Row],[Enero]:[Diciembre]])</f>
        <v>276000</v>
      </c>
      <c r="V39" s="16">
        <v>19133.7</v>
      </c>
      <c r="W39" s="17">
        <v>913.41</v>
      </c>
      <c r="X39" s="17">
        <f>+Tabla1[[#This Row],[MONTO SALARIO DEL  BONO ]]-Tabla1[[#This Row],[DESCUENTO DE ISR COMPENSACIÓN EXTRAORDINARIA]]</f>
        <v>18220.29</v>
      </c>
    </row>
    <row r="40" spans="1:24" ht="42" customHeight="1" x14ac:dyDescent="0.4">
      <c r="A40" s="9"/>
      <c r="B40" s="15" t="s">
        <v>86</v>
      </c>
      <c r="C40" s="15" t="s">
        <v>87</v>
      </c>
      <c r="D40" s="15" t="s">
        <v>6</v>
      </c>
      <c r="E40" s="15" t="s">
        <v>7</v>
      </c>
      <c r="F40" s="27">
        <v>2021</v>
      </c>
      <c r="G40" s="27">
        <v>12</v>
      </c>
      <c r="H40" s="16">
        <v>23000</v>
      </c>
      <c r="I40" s="16">
        <v>23000</v>
      </c>
      <c r="J40" s="16">
        <v>23000</v>
      </c>
      <c r="K40" s="16">
        <v>23000</v>
      </c>
      <c r="L40" s="16">
        <v>23000</v>
      </c>
      <c r="M40" s="16">
        <v>23000</v>
      </c>
      <c r="N40" s="16">
        <v>23000</v>
      </c>
      <c r="O40" s="16">
        <v>23000</v>
      </c>
      <c r="P40" s="16">
        <v>23000</v>
      </c>
      <c r="Q40" s="16">
        <v>23000</v>
      </c>
      <c r="R40" s="16">
        <v>23000</v>
      </c>
      <c r="S40" s="16">
        <v>23000</v>
      </c>
      <c r="T40" s="16">
        <v>23000</v>
      </c>
      <c r="U40" s="16">
        <f>SUM(Tabla1[[#This Row],[Enero]:[Diciembre]])</f>
        <v>276000</v>
      </c>
      <c r="V40" s="16">
        <v>19133.7</v>
      </c>
      <c r="W40" s="17">
        <v>913.41</v>
      </c>
      <c r="X40" s="17">
        <f>+Tabla1[[#This Row],[MONTO SALARIO DEL  BONO ]]-Tabla1[[#This Row],[DESCUENTO DE ISR COMPENSACIÓN EXTRAORDINARIA]]</f>
        <v>18220.29</v>
      </c>
    </row>
    <row r="41" spans="1:24" ht="41.25" customHeight="1" x14ac:dyDescent="0.4">
      <c r="A41" s="9"/>
      <c r="B41" s="15" t="s">
        <v>147</v>
      </c>
      <c r="C41" s="15" t="s">
        <v>122</v>
      </c>
      <c r="D41" s="15" t="s">
        <v>6</v>
      </c>
      <c r="E41" s="15" t="s">
        <v>7</v>
      </c>
      <c r="F41" s="28" t="s">
        <v>187</v>
      </c>
      <c r="G41" s="27">
        <v>12</v>
      </c>
      <c r="H41" s="16">
        <v>18000</v>
      </c>
      <c r="I41" s="16">
        <v>18000</v>
      </c>
      <c r="J41" s="16">
        <v>18000</v>
      </c>
      <c r="K41" s="16">
        <v>18000</v>
      </c>
      <c r="L41" s="16">
        <v>18000</v>
      </c>
      <c r="M41" s="16">
        <v>18000</v>
      </c>
      <c r="N41" s="16">
        <v>18000</v>
      </c>
      <c r="O41" s="16">
        <v>18000</v>
      </c>
      <c r="P41" s="16">
        <v>18000</v>
      </c>
      <c r="Q41" s="16">
        <v>18000</v>
      </c>
      <c r="R41" s="16">
        <v>18000</v>
      </c>
      <c r="S41" s="16">
        <v>18000</v>
      </c>
      <c r="T41" s="16">
        <v>18000</v>
      </c>
      <c r="U41" s="16">
        <f>SUM(Tabla1[[#This Row],[Enero]:[Diciembre]])</f>
        <v>216000</v>
      </c>
      <c r="V41" s="16">
        <v>14974.2</v>
      </c>
      <c r="W41" s="17"/>
      <c r="X41" s="17">
        <f>+Tabla1[[#This Row],[MONTO SALARIO DEL  BONO ]]-Tabla1[[#This Row],[DESCUENTO DE ISR COMPENSACIÓN EXTRAORDINARIA]]</f>
        <v>14974.2</v>
      </c>
    </row>
    <row r="42" spans="1:24" ht="39.75" customHeight="1" x14ac:dyDescent="0.4">
      <c r="A42" s="9"/>
      <c r="B42" s="15" t="s">
        <v>136</v>
      </c>
      <c r="C42" s="15" t="s">
        <v>110</v>
      </c>
      <c r="D42" s="15" t="s">
        <v>6</v>
      </c>
      <c r="E42" s="15" t="s">
        <v>7</v>
      </c>
      <c r="F42" s="28" t="s">
        <v>189</v>
      </c>
      <c r="G42" s="27">
        <v>10</v>
      </c>
      <c r="H42" s="16">
        <v>34000</v>
      </c>
      <c r="I42" s="16"/>
      <c r="J42" s="16"/>
      <c r="K42" s="16">
        <v>34000</v>
      </c>
      <c r="L42" s="16">
        <v>34000</v>
      </c>
      <c r="M42" s="16">
        <v>34000</v>
      </c>
      <c r="N42" s="16">
        <v>34000</v>
      </c>
      <c r="O42" s="16">
        <v>34000</v>
      </c>
      <c r="P42" s="16">
        <v>34000</v>
      </c>
      <c r="Q42" s="16">
        <v>34000</v>
      </c>
      <c r="R42" s="16">
        <v>34000</v>
      </c>
      <c r="S42" s="16">
        <v>34000</v>
      </c>
      <c r="T42" s="16">
        <v>34000</v>
      </c>
      <c r="U42" s="16">
        <f>SUM(Tabla1[[#This Row],[Enero]:[Diciembre]])</f>
        <v>340000</v>
      </c>
      <c r="V42" s="16">
        <v>23570.5</v>
      </c>
      <c r="W42" s="17">
        <v>2990.62</v>
      </c>
      <c r="X42" s="17">
        <f>+Tabla1[[#This Row],[MONTO SALARIO DEL  BONO ]]-Tabla1[[#This Row],[DESCUENTO DE ISR COMPENSACIÓN EXTRAORDINARIA]]</f>
        <v>20579.88</v>
      </c>
    </row>
    <row r="43" spans="1:24" ht="44.25" customHeight="1" x14ac:dyDescent="0.4">
      <c r="A43" s="9"/>
      <c r="B43" s="15" t="s">
        <v>156</v>
      </c>
      <c r="C43" s="15" t="s">
        <v>9</v>
      </c>
      <c r="D43" s="15" t="s">
        <v>6</v>
      </c>
      <c r="E43" s="15" t="s">
        <v>7</v>
      </c>
      <c r="F43" s="28" t="s">
        <v>190</v>
      </c>
      <c r="G43" s="27">
        <v>9</v>
      </c>
      <c r="H43" s="16">
        <v>23000</v>
      </c>
      <c r="I43" s="16"/>
      <c r="J43" s="16"/>
      <c r="K43" s="16"/>
      <c r="L43" s="16">
        <v>23000</v>
      </c>
      <c r="M43" s="16">
        <v>23000</v>
      </c>
      <c r="N43" s="16">
        <v>23000</v>
      </c>
      <c r="O43" s="16">
        <v>23000</v>
      </c>
      <c r="P43" s="16">
        <v>23000</v>
      </c>
      <c r="Q43" s="16">
        <v>23000</v>
      </c>
      <c r="R43" s="16">
        <v>23000</v>
      </c>
      <c r="S43" s="16">
        <v>23000</v>
      </c>
      <c r="T43" s="16">
        <v>23000</v>
      </c>
      <c r="U43" s="16">
        <f>SUM(Tabla1[[#This Row],[Enero]:[Diciembre]])</f>
        <v>207000</v>
      </c>
      <c r="V43" s="16">
        <v>14350.28</v>
      </c>
      <c r="W43" s="17">
        <v>195.9</v>
      </c>
      <c r="X43" s="17">
        <f>+Tabla1[[#This Row],[MONTO SALARIO DEL  BONO ]]-Tabla1[[#This Row],[DESCUENTO DE ISR COMPENSACIÓN EXTRAORDINARIA]]</f>
        <v>14154.380000000001</v>
      </c>
    </row>
    <row r="44" spans="1:24" ht="46.5" customHeight="1" x14ac:dyDescent="0.4">
      <c r="A44" s="9"/>
      <c r="B44" s="15" t="s">
        <v>163</v>
      </c>
      <c r="C44" s="15" t="s">
        <v>164</v>
      </c>
      <c r="D44" s="15" t="s">
        <v>6</v>
      </c>
      <c r="E44" s="15" t="s">
        <v>13</v>
      </c>
      <c r="F44" s="28" t="s">
        <v>191</v>
      </c>
      <c r="G44" s="27">
        <v>8</v>
      </c>
      <c r="H44" s="16">
        <v>40000</v>
      </c>
      <c r="I44" s="16"/>
      <c r="J44" s="16"/>
      <c r="K44" s="16"/>
      <c r="L44" s="16"/>
      <c r="M44" s="16">
        <v>40000</v>
      </c>
      <c r="N44" s="16">
        <v>40000</v>
      </c>
      <c r="O44" s="16">
        <v>40000</v>
      </c>
      <c r="P44" s="16">
        <v>40000</v>
      </c>
      <c r="Q44" s="16">
        <v>40000</v>
      </c>
      <c r="R44" s="16">
        <v>40000</v>
      </c>
      <c r="S44" s="16">
        <v>40000</v>
      </c>
      <c r="T44" s="16">
        <v>40000</v>
      </c>
      <c r="U44" s="16">
        <f>SUM(Tabla1[[#This Row],[Enero]:[Diciembre]])</f>
        <v>320000</v>
      </c>
      <c r="V44" s="16">
        <v>22184</v>
      </c>
      <c r="W44" s="17">
        <v>3717.23</v>
      </c>
      <c r="X44" s="17">
        <f>+Tabla1[[#This Row],[MONTO SALARIO DEL  BONO ]]-Tabla1[[#This Row],[DESCUENTO DE ISR COMPENSACIÓN EXTRAORDINARIA]]</f>
        <v>18466.77</v>
      </c>
    </row>
    <row r="45" spans="1:24" ht="42" customHeight="1" x14ac:dyDescent="0.4">
      <c r="A45" s="9"/>
      <c r="B45" s="15" t="s">
        <v>217</v>
      </c>
      <c r="C45" s="15" t="s">
        <v>199</v>
      </c>
      <c r="D45" s="15" t="s">
        <v>6</v>
      </c>
      <c r="E45" s="15" t="s">
        <v>7</v>
      </c>
      <c r="F45" s="28" t="s">
        <v>201</v>
      </c>
      <c r="G45" s="27">
        <v>2</v>
      </c>
      <c r="H45" s="16">
        <v>40000</v>
      </c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>
        <v>40000</v>
      </c>
      <c r="T45" s="16">
        <v>40000</v>
      </c>
      <c r="U45" s="16">
        <f>SUM(Tabla1[[#This Row],[Enero]:[Diciembre]])</f>
        <v>80000</v>
      </c>
      <c r="V45" s="16">
        <v>5546</v>
      </c>
      <c r="W45" s="17">
        <v>831.9</v>
      </c>
      <c r="X45" s="17">
        <f>+Tabla1[[#This Row],[MONTO SALARIO DEL  BONO ]]-Tabla1[[#This Row],[DESCUENTO DE ISR COMPENSACIÓN EXTRAORDINARIA]]</f>
        <v>4714.1000000000004</v>
      </c>
    </row>
    <row r="46" spans="1:24" ht="46.5" customHeight="1" x14ac:dyDescent="0.4">
      <c r="A46" s="9"/>
      <c r="B46" s="15" t="s">
        <v>206</v>
      </c>
      <c r="C46" s="15" t="s">
        <v>122</v>
      </c>
      <c r="D46" s="15" t="s">
        <v>6</v>
      </c>
      <c r="E46" s="15" t="s">
        <v>7</v>
      </c>
      <c r="F46" s="28" t="s">
        <v>201</v>
      </c>
      <c r="G46" s="27">
        <v>2</v>
      </c>
      <c r="H46" s="16">
        <v>18000</v>
      </c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>
        <v>18000</v>
      </c>
      <c r="T46" s="16">
        <v>18000</v>
      </c>
      <c r="U46" s="16">
        <f>SUM(Tabla1[[#This Row],[Enero]:[Diciembre]])</f>
        <v>36000</v>
      </c>
      <c r="V46" s="16">
        <v>2495.6999999999998</v>
      </c>
      <c r="W46" s="17"/>
      <c r="X46" s="17">
        <f>+Tabla1[[#This Row],[MONTO SALARIO DEL  BONO ]]-Tabla1[[#This Row],[DESCUENTO DE ISR COMPENSACIÓN EXTRAORDINARIA]]</f>
        <v>2495.6999999999998</v>
      </c>
    </row>
    <row r="47" spans="1:24" ht="48" customHeight="1" x14ac:dyDescent="0.4">
      <c r="A47" s="9"/>
      <c r="B47" s="15" t="s">
        <v>65</v>
      </c>
      <c r="C47" s="15" t="s">
        <v>19</v>
      </c>
      <c r="D47" s="15" t="s">
        <v>57</v>
      </c>
      <c r="E47" s="15" t="s">
        <v>13</v>
      </c>
      <c r="F47" s="27">
        <v>2021</v>
      </c>
      <c r="G47" s="27">
        <v>12</v>
      </c>
      <c r="H47" s="16">
        <v>105000</v>
      </c>
      <c r="I47" s="16">
        <v>105000</v>
      </c>
      <c r="J47" s="16">
        <v>105000</v>
      </c>
      <c r="K47" s="16">
        <v>105000</v>
      </c>
      <c r="L47" s="16">
        <v>105000</v>
      </c>
      <c r="M47" s="16">
        <v>105000</v>
      </c>
      <c r="N47" s="16">
        <v>105000</v>
      </c>
      <c r="O47" s="16">
        <v>105000</v>
      </c>
      <c r="P47" s="16">
        <v>105000</v>
      </c>
      <c r="Q47" s="16">
        <v>105000</v>
      </c>
      <c r="R47" s="16">
        <v>105000</v>
      </c>
      <c r="S47" s="16">
        <v>105000</v>
      </c>
      <c r="T47" s="16">
        <v>105000</v>
      </c>
      <c r="U47" s="16">
        <f>SUM(Tabla1[[#This Row],[Enero]:[Diciembre]])</f>
        <v>1260000</v>
      </c>
      <c r="V47" s="16">
        <v>87349.5</v>
      </c>
      <c r="W47" s="17">
        <v>21837.38</v>
      </c>
      <c r="X47" s="17">
        <f>+Tabla1[[#This Row],[MONTO SALARIO DEL  BONO ]]-Tabla1[[#This Row],[DESCUENTO DE ISR COMPENSACIÓN EXTRAORDINARIA]]</f>
        <v>65512.119999999995</v>
      </c>
    </row>
    <row r="48" spans="1:24" ht="54.75" customHeight="1" x14ac:dyDescent="0.4">
      <c r="A48" s="9"/>
      <c r="B48" s="15" t="s">
        <v>56</v>
      </c>
      <c r="C48" s="15" t="s">
        <v>22</v>
      </c>
      <c r="D48" s="15" t="s">
        <v>57</v>
      </c>
      <c r="E48" s="15" t="s">
        <v>13</v>
      </c>
      <c r="F48" s="27">
        <v>2021</v>
      </c>
      <c r="G48" s="27">
        <v>12</v>
      </c>
      <c r="H48" s="16">
        <v>65000</v>
      </c>
      <c r="I48" s="16">
        <v>65000</v>
      </c>
      <c r="J48" s="16">
        <v>65000</v>
      </c>
      <c r="K48" s="16">
        <v>65000</v>
      </c>
      <c r="L48" s="16">
        <v>65000</v>
      </c>
      <c r="M48" s="16">
        <v>65000</v>
      </c>
      <c r="N48" s="16">
        <v>65000</v>
      </c>
      <c r="O48" s="16">
        <v>65000</v>
      </c>
      <c r="P48" s="16">
        <v>65000</v>
      </c>
      <c r="Q48" s="16">
        <v>65000</v>
      </c>
      <c r="R48" s="16">
        <v>65000</v>
      </c>
      <c r="S48" s="16">
        <v>65000</v>
      </c>
      <c r="T48" s="16">
        <v>65000</v>
      </c>
      <c r="U48" s="16">
        <f>SUM(Tabla1[[#This Row],[Enero]:[Diciembre]])</f>
        <v>780000</v>
      </c>
      <c r="V48" s="16">
        <v>54073.5</v>
      </c>
      <c r="W48" s="17">
        <v>12963.29</v>
      </c>
      <c r="X48" s="17">
        <f>+Tabla1[[#This Row],[MONTO SALARIO DEL  BONO ]]-Tabla1[[#This Row],[DESCUENTO DE ISR COMPENSACIÓN EXTRAORDINARIA]]</f>
        <v>41110.21</v>
      </c>
    </row>
    <row r="49" spans="1:24" ht="54" customHeight="1" x14ac:dyDescent="0.4">
      <c r="A49" s="9"/>
      <c r="B49" s="15" t="s">
        <v>89</v>
      </c>
      <c r="C49" s="15" t="s">
        <v>158</v>
      </c>
      <c r="D49" s="15" t="s">
        <v>57</v>
      </c>
      <c r="E49" s="15" t="s">
        <v>13</v>
      </c>
      <c r="F49" s="27">
        <v>2022</v>
      </c>
      <c r="G49" s="27">
        <v>12</v>
      </c>
      <c r="H49" s="16">
        <v>65000</v>
      </c>
      <c r="I49" s="16">
        <v>45000</v>
      </c>
      <c r="J49" s="16">
        <v>65000</v>
      </c>
      <c r="K49" s="16">
        <v>65000</v>
      </c>
      <c r="L49" s="16">
        <v>65000</v>
      </c>
      <c r="M49" s="16">
        <v>65000</v>
      </c>
      <c r="N49" s="16">
        <v>65000</v>
      </c>
      <c r="O49" s="16">
        <v>65000</v>
      </c>
      <c r="P49" s="16">
        <v>65000</v>
      </c>
      <c r="Q49" s="16">
        <v>65000</v>
      </c>
      <c r="R49" s="16">
        <v>65000</v>
      </c>
      <c r="S49" s="16">
        <v>65000</v>
      </c>
      <c r="T49" s="16">
        <v>65000</v>
      </c>
      <c r="U49" s="16">
        <f>SUM(Tabla1[[#This Row],[Enero]:[Diciembre]])</f>
        <v>760000</v>
      </c>
      <c r="V49" s="16">
        <v>54073.5</v>
      </c>
      <c r="W49" s="17">
        <v>12963.29</v>
      </c>
      <c r="X49" s="17">
        <f>+Tabla1[[#This Row],[MONTO SALARIO DEL  BONO ]]-Tabla1[[#This Row],[DESCUENTO DE ISR COMPENSACIÓN EXTRAORDINARIA]]</f>
        <v>41110.21</v>
      </c>
    </row>
    <row r="50" spans="1:24" ht="36.75" customHeight="1" x14ac:dyDescent="0.4">
      <c r="A50" s="9"/>
      <c r="B50" s="15" t="s">
        <v>106</v>
      </c>
      <c r="C50" s="15" t="s">
        <v>22</v>
      </c>
      <c r="D50" s="15" t="s">
        <v>196</v>
      </c>
      <c r="E50" s="15" t="s">
        <v>13</v>
      </c>
      <c r="F50" s="27">
        <v>2022</v>
      </c>
      <c r="G50" s="27">
        <v>12</v>
      </c>
      <c r="H50" s="16">
        <v>65000</v>
      </c>
      <c r="I50" s="16">
        <v>65000</v>
      </c>
      <c r="J50" s="16">
        <v>65000</v>
      </c>
      <c r="K50" s="16">
        <v>65000</v>
      </c>
      <c r="L50" s="16">
        <v>65000</v>
      </c>
      <c r="M50" s="16">
        <v>65000</v>
      </c>
      <c r="N50" s="16">
        <v>65000</v>
      </c>
      <c r="O50" s="16">
        <v>65000</v>
      </c>
      <c r="P50" s="16">
        <v>65000</v>
      </c>
      <c r="Q50" s="16">
        <v>65000</v>
      </c>
      <c r="R50" s="16">
        <v>65000</v>
      </c>
      <c r="S50" s="16">
        <v>65000</v>
      </c>
      <c r="T50" s="16">
        <v>65000</v>
      </c>
      <c r="U50" s="16">
        <f>SUM(Tabla1[[#This Row],[Enero]:[Diciembre]])</f>
        <v>780000</v>
      </c>
      <c r="V50" s="16">
        <v>54073.5</v>
      </c>
      <c r="W50" s="17">
        <v>12963.29</v>
      </c>
      <c r="X50" s="17">
        <f>+Tabla1[[#This Row],[MONTO SALARIO DEL  BONO ]]-Tabla1[[#This Row],[DESCUENTO DE ISR COMPENSACIÓN EXTRAORDINARIA]]</f>
        <v>41110.21</v>
      </c>
    </row>
    <row r="51" spans="1:24" ht="56.25" customHeight="1" x14ac:dyDescent="0.4">
      <c r="A51" s="9"/>
      <c r="B51" s="15" t="s">
        <v>66</v>
      </c>
      <c r="C51" s="15" t="s">
        <v>67</v>
      </c>
      <c r="D51" s="15" t="s">
        <v>196</v>
      </c>
      <c r="E51" s="15" t="s">
        <v>13</v>
      </c>
      <c r="F51" s="27">
        <v>2021</v>
      </c>
      <c r="G51" s="27">
        <v>12</v>
      </c>
      <c r="H51" s="16">
        <v>55000</v>
      </c>
      <c r="I51" s="16">
        <v>55000</v>
      </c>
      <c r="J51" s="16">
        <v>55000</v>
      </c>
      <c r="K51" s="16">
        <v>55000</v>
      </c>
      <c r="L51" s="16">
        <v>55000</v>
      </c>
      <c r="M51" s="16">
        <v>55000</v>
      </c>
      <c r="N51" s="16">
        <v>55000</v>
      </c>
      <c r="O51" s="16">
        <v>55000</v>
      </c>
      <c r="P51" s="16">
        <v>55000</v>
      </c>
      <c r="Q51" s="16">
        <v>55000</v>
      </c>
      <c r="R51" s="16">
        <v>55000</v>
      </c>
      <c r="S51" s="16">
        <v>55000</v>
      </c>
      <c r="T51" s="16">
        <v>55000</v>
      </c>
      <c r="U51" s="16">
        <f>SUM(Tabla1[[#This Row],[Enero]:[Diciembre]])</f>
        <v>660000</v>
      </c>
      <c r="V51" s="16">
        <v>45754.5</v>
      </c>
      <c r="W51" s="17">
        <v>10399.19</v>
      </c>
      <c r="X51" s="17">
        <f>+Tabla1[[#This Row],[MONTO SALARIO DEL  BONO ]]-Tabla1[[#This Row],[DESCUENTO DE ISR COMPENSACIÓN EXTRAORDINARIA]]</f>
        <v>35355.31</v>
      </c>
    </row>
    <row r="52" spans="1:24" ht="36" customHeight="1" x14ac:dyDescent="0.4">
      <c r="A52" s="9"/>
      <c r="B52" s="15" t="s">
        <v>165</v>
      </c>
      <c r="C52" s="15" t="s">
        <v>19</v>
      </c>
      <c r="D52" s="15" t="s">
        <v>196</v>
      </c>
      <c r="E52" s="15" t="s">
        <v>13</v>
      </c>
      <c r="F52" s="28" t="s">
        <v>191</v>
      </c>
      <c r="G52" s="27">
        <v>8</v>
      </c>
      <c r="H52" s="16">
        <v>105000</v>
      </c>
      <c r="I52" s="16"/>
      <c r="J52" s="16"/>
      <c r="K52" s="16"/>
      <c r="L52" s="16"/>
      <c r="M52" s="16">
        <v>105000</v>
      </c>
      <c r="N52" s="16">
        <v>105000</v>
      </c>
      <c r="O52" s="16">
        <v>105000</v>
      </c>
      <c r="P52" s="16">
        <v>105000</v>
      </c>
      <c r="Q52" s="16">
        <v>105000</v>
      </c>
      <c r="R52" s="16">
        <v>105000</v>
      </c>
      <c r="S52" s="16">
        <v>105000</v>
      </c>
      <c r="T52" s="16">
        <v>105000</v>
      </c>
      <c r="U52" s="16">
        <f>SUM(Tabla1[[#This Row],[Enero]:[Diciembre]])</f>
        <v>840000</v>
      </c>
      <c r="V52" s="16">
        <v>58233</v>
      </c>
      <c r="W52" s="17">
        <v>14558.25</v>
      </c>
      <c r="X52" s="17">
        <f>+Tabla1[[#This Row],[MONTO SALARIO DEL  BONO ]]-Tabla1[[#This Row],[DESCUENTO DE ISR COMPENSACIÓN EXTRAORDINARIA]]</f>
        <v>43674.75</v>
      </c>
    </row>
    <row r="53" spans="1:24" ht="37.5" customHeight="1" x14ac:dyDescent="0.4">
      <c r="A53" s="9"/>
      <c r="B53" s="15" t="s">
        <v>198</v>
      </c>
      <c r="C53" s="15" t="s">
        <v>200</v>
      </c>
      <c r="D53" s="15" t="s">
        <v>196</v>
      </c>
      <c r="E53" s="15" t="s">
        <v>13</v>
      </c>
      <c r="F53" s="28" t="s">
        <v>201</v>
      </c>
      <c r="G53" s="27">
        <v>2</v>
      </c>
      <c r="H53" s="16">
        <v>40000</v>
      </c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>
        <v>40000</v>
      </c>
      <c r="T53" s="16">
        <v>40000</v>
      </c>
      <c r="U53" s="16">
        <f>SUM(Tabla1[[#This Row],[Enero]:[Diciembre]])</f>
        <v>80000</v>
      </c>
      <c r="V53" s="16">
        <v>5546</v>
      </c>
      <c r="W53" s="17">
        <v>831.9</v>
      </c>
      <c r="X53" s="17">
        <f>+Tabla1[[#This Row],[MONTO SALARIO DEL  BONO ]]-Tabla1[[#This Row],[DESCUENTO DE ISR COMPENSACIÓN EXTRAORDINARIA]]</f>
        <v>4714.1000000000004</v>
      </c>
    </row>
    <row r="54" spans="1:24" ht="57" customHeight="1" x14ac:dyDescent="0.4">
      <c r="A54" s="9"/>
      <c r="B54" s="15" t="s">
        <v>157</v>
      </c>
      <c r="C54" s="15" t="s">
        <v>22</v>
      </c>
      <c r="D54" s="15" t="s">
        <v>64</v>
      </c>
      <c r="E54" s="15" t="s">
        <v>13</v>
      </c>
      <c r="F54" s="28" t="s">
        <v>190</v>
      </c>
      <c r="G54" s="27">
        <v>9</v>
      </c>
      <c r="H54" s="16">
        <v>65000</v>
      </c>
      <c r="I54" s="16"/>
      <c r="J54" s="16"/>
      <c r="K54" s="16"/>
      <c r="L54" s="16">
        <v>65000</v>
      </c>
      <c r="M54" s="16">
        <v>65000</v>
      </c>
      <c r="N54" s="16">
        <v>65000</v>
      </c>
      <c r="O54" s="16">
        <v>65000</v>
      </c>
      <c r="P54" s="16">
        <v>65000</v>
      </c>
      <c r="Q54" s="16">
        <v>65000</v>
      </c>
      <c r="R54" s="16">
        <v>65000</v>
      </c>
      <c r="S54" s="16">
        <v>65000</v>
      </c>
      <c r="T54" s="16">
        <v>65000</v>
      </c>
      <c r="U54" s="16">
        <f>SUM(Tabla1[[#This Row],[Enero]:[Diciembre]])</f>
        <v>585000</v>
      </c>
      <c r="V54" s="16">
        <v>40555.129999999997</v>
      </c>
      <c r="W54" s="17">
        <v>9583.7000000000007</v>
      </c>
      <c r="X54" s="17">
        <f>+Tabla1[[#This Row],[MONTO SALARIO DEL  BONO ]]-Tabla1[[#This Row],[DESCUENTO DE ISR COMPENSACIÓN EXTRAORDINARIA]]</f>
        <v>30971.429999999997</v>
      </c>
    </row>
    <row r="55" spans="1:24" ht="59.25" customHeight="1" x14ac:dyDescent="0.4">
      <c r="A55" s="9"/>
      <c r="B55" s="15" t="s">
        <v>55</v>
      </c>
      <c r="C55" s="15" t="s">
        <v>19</v>
      </c>
      <c r="D55" s="15" t="s">
        <v>130</v>
      </c>
      <c r="E55" s="15" t="s">
        <v>13</v>
      </c>
      <c r="F55" s="27">
        <v>2021</v>
      </c>
      <c r="G55" s="27">
        <v>12</v>
      </c>
      <c r="H55" s="16">
        <v>105000</v>
      </c>
      <c r="I55" s="16">
        <v>105000</v>
      </c>
      <c r="J55" s="16">
        <v>105000</v>
      </c>
      <c r="K55" s="16">
        <v>105000</v>
      </c>
      <c r="L55" s="16">
        <v>105000</v>
      </c>
      <c r="M55" s="16">
        <v>105000</v>
      </c>
      <c r="N55" s="16">
        <v>105000</v>
      </c>
      <c r="O55" s="16">
        <v>105000</v>
      </c>
      <c r="P55" s="16">
        <v>105000</v>
      </c>
      <c r="Q55" s="16">
        <v>105000</v>
      </c>
      <c r="R55" s="16">
        <v>105000</v>
      </c>
      <c r="S55" s="16">
        <v>105000</v>
      </c>
      <c r="T55" s="16">
        <v>105000</v>
      </c>
      <c r="U55" s="16">
        <f>SUM(Tabla1[[#This Row],[Enero]:[Diciembre]])</f>
        <v>1260000</v>
      </c>
      <c r="V55" s="16">
        <v>87349.5</v>
      </c>
      <c r="W55" s="17">
        <v>21837.38</v>
      </c>
      <c r="X55" s="17">
        <f>+Tabla1[[#This Row],[MONTO SALARIO DEL  BONO ]]-Tabla1[[#This Row],[DESCUENTO DE ISR COMPENSACIÓN EXTRAORDINARIA]]</f>
        <v>65512.119999999995</v>
      </c>
    </row>
    <row r="56" spans="1:24" ht="51" customHeight="1" x14ac:dyDescent="0.4">
      <c r="A56" s="9"/>
      <c r="B56" s="15" t="s">
        <v>44</v>
      </c>
      <c r="C56" s="15" t="s">
        <v>19</v>
      </c>
      <c r="D56" s="15" t="s">
        <v>216</v>
      </c>
      <c r="E56" s="15" t="s">
        <v>13</v>
      </c>
      <c r="F56" s="27">
        <v>2021</v>
      </c>
      <c r="G56" s="27">
        <v>12</v>
      </c>
      <c r="H56" s="16">
        <v>150000</v>
      </c>
      <c r="I56" s="16">
        <v>105000</v>
      </c>
      <c r="J56" s="16">
        <v>105000</v>
      </c>
      <c r="K56" s="16">
        <v>105000</v>
      </c>
      <c r="L56" s="16">
        <v>150000</v>
      </c>
      <c r="M56" s="16">
        <v>150000</v>
      </c>
      <c r="N56" s="16">
        <v>150000</v>
      </c>
      <c r="O56" s="16">
        <v>150000</v>
      </c>
      <c r="P56" s="16">
        <v>150000</v>
      </c>
      <c r="Q56" s="16">
        <v>150000</v>
      </c>
      <c r="R56" s="16">
        <v>150000</v>
      </c>
      <c r="S56" s="16">
        <v>150000</v>
      </c>
      <c r="T56" s="16">
        <v>150000</v>
      </c>
      <c r="U56" s="16">
        <f>SUM(Tabla1[[#This Row],[Enero]:[Diciembre]])</f>
        <v>1665000</v>
      </c>
      <c r="V56" s="16">
        <v>124349.5</v>
      </c>
      <c r="W56" s="17">
        <v>31196.25</v>
      </c>
      <c r="X56" s="17">
        <f>+Tabla1[[#This Row],[MONTO SALARIO DEL  BONO ]]-Tabla1[[#This Row],[DESCUENTO DE ISR COMPENSACIÓN EXTRAORDINARIA]]</f>
        <v>93153.25</v>
      </c>
    </row>
    <row r="57" spans="1:24" ht="54" customHeight="1" x14ac:dyDescent="0.4">
      <c r="A57" s="9"/>
      <c r="B57" s="15" t="s">
        <v>60</v>
      </c>
      <c r="C57" s="15" t="s">
        <v>22</v>
      </c>
      <c r="D57" s="15" t="s">
        <v>216</v>
      </c>
      <c r="E57" s="15" t="s">
        <v>13</v>
      </c>
      <c r="F57" s="27">
        <v>2022</v>
      </c>
      <c r="G57" s="27">
        <v>12</v>
      </c>
      <c r="H57" s="16">
        <v>65000</v>
      </c>
      <c r="I57" s="16">
        <v>40000</v>
      </c>
      <c r="J57" s="16">
        <v>40000</v>
      </c>
      <c r="K57" s="16">
        <v>40000</v>
      </c>
      <c r="L57" s="16">
        <v>65000</v>
      </c>
      <c r="M57" s="16">
        <v>65000</v>
      </c>
      <c r="N57" s="16">
        <v>65000</v>
      </c>
      <c r="O57" s="16">
        <v>65000</v>
      </c>
      <c r="P57" s="16">
        <v>65000</v>
      </c>
      <c r="Q57" s="16">
        <v>65000</v>
      </c>
      <c r="R57" s="16">
        <v>65000</v>
      </c>
      <c r="S57" s="16">
        <v>65000</v>
      </c>
      <c r="T57" s="16">
        <v>65000</v>
      </c>
      <c r="U57" s="16">
        <f>SUM(Tabla1[[#This Row],[Enero]:[Diciembre]])</f>
        <v>705000</v>
      </c>
      <c r="V57" s="16">
        <v>54073.5</v>
      </c>
      <c r="W57" s="17">
        <v>12963.29</v>
      </c>
      <c r="X57" s="17">
        <f>+Tabla1[[#This Row],[MONTO SALARIO DEL  BONO ]]-Tabla1[[#This Row],[DESCUENTO DE ISR COMPENSACIÓN EXTRAORDINARIA]]</f>
        <v>41110.21</v>
      </c>
    </row>
    <row r="58" spans="1:24" ht="54.75" customHeight="1" x14ac:dyDescent="0.4">
      <c r="A58" s="9"/>
      <c r="B58" s="15" t="s">
        <v>45</v>
      </c>
      <c r="C58" s="15" t="s">
        <v>27</v>
      </c>
      <c r="D58" s="15" t="s">
        <v>46</v>
      </c>
      <c r="E58" s="15" t="s">
        <v>13</v>
      </c>
      <c r="F58" s="27">
        <v>2021</v>
      </c>
      <c r="G58" s="27">
        <v>12</v>
      </c>
      <c r="H58" s="16">
        <v>40000</v>
      </c>
      <c r="I58" s="16">
        <v>40000</v>
      </c>
      <c r="J58" s="16">
        <v>40000</v>
      </c>
      <c r="K58" s="16">
        <v>40000</v>
      </c>
      <c r="L58" s="16">
        <v>40000</v>
      </c>
      <c r="M58" s="16">
        <v>40000</v>
      </c>
      <c r="N58" s="16">
        <v>40000</v>
      </c>
      <c r="O58" s="16">
        <v>40000</v>
      </c>
      <c r="P58" s="16">
        <v>40000</v>
      </c>
      <c r="Q58" s="16">
        <v>40000</v>
      </c>
      <c r="R58" s="16">
        <v>40000</v>
      </c>
      <c r="S58" s="16">
        <v>40000</v>
      </c>
      <c r="T58" s="16">
        <v>40000</v>
      </c>
      <c r="U58" s="16">
        <f>SUM(Tabla1[[#This Row],[Enero]:[Diciembre]])</f>
        <v>480000</v>
      </c>
      <c r="V58" s="16">
        <v>33276</v>
      </c>
      <c r="W58" s="17">
        <v>5935.63</v>
      </c>
      <c r="X58" s="17">
        <f>+Tabla1[[#This Row],[MONTO SALARIO DEL  BONO ]]-Tabla1[[#This Row],[DESCUENTO DE ISR COMPENSACIÓN EXTRAORDINARIA]]</f>
        <v>27340.37</v>
      </c>
    </row>
    <row r="59" spans="1:24" ht="46.5" customHeight="1" x14ac:dyDescent="0.4">
      <c r="A59" s="9"/>
      <c r="B59" s="15" t="s">
        <v>33</v>
      </c>
      <c r="C59" s="15" t="s">
        <v>22</v>
      </c>
      <c r="D59" s="15" t="s">
        <v>34</v>
      </c>
      <c r="E59" s="15" t="s">
        <v>13</v>
      </c>
      <c r="F59" s="27">
        <v>2021</v>
      </c>
      <c r="G59" s="27">
        <v>12</v>
      </c>
      <c r="H59" s="16">
        <v>65000</v>
      </c>
      <c r="I59" s="16">
        <v>65000</v>
      </c>
      <c r="J59" s="16">
        <v>65000</v>
      </c>
      <c r="K59" s="16">
        <v>65000</v>
      </c>
      <c r="L59" s="16">
        <v>65000</v>
      </c>
      <c r="M59" s="16">
        <v>65000</v>
      </c>
      <c r="N59" s="16">
        <v>65000</v>
      </c>
      <c r="O59" s="16">
        <v>65000</v>
      </c>
      <c r="P59" s="16">
        <v>65000</v>
      </c>
      <c r="Q59" s="16">
        <v>65000</v>
      </c>
      <c r="R59" s="16">
        <v>65000</v>
      </c>
      <c r="S59" s="16">
        <v>65000</v>
      </c>
      <c r="T59" s="16">
        <v>65000</v>
      </c>
      <c r="U59" s="16">
        <f>SUM(Tabla1[[#This Row],[Enero]:[Diciembre]])</f>
        <v>780000</v>
      </c>
      <c r="V59" s="16">
        <v>54073.5</v>
      </c>
      <c r="W59" s="16">
        <v>12963.29</v>
      </c>
      <c r="X59" s="16">
        <f>+Tabla1[[#This Row],[MONTO SALARIO DEL  BONO ]]-Tabla1[[#This Row],[DESCUENTO DE ISR COMPENSACIÓN EXTRAORDINARIA]]</f>
        <v>41110.21</v>
      </c>
    </row>
    <row r="60" spans="1:24" ht="57.75" customHeight="1" x14ac:dyDescent="0.4">
      <c r="A60" s="9"/>
      <c r="B60" s="15" t="s">
        <v>104</v>
      </c>
      <c r="C60" s="15" t="s">
        <v>105</v>
      </c>
      <c r="D60" s="15" t="s">
        <v>34</v>
      </c>
      <c r="E60" s="15" t="s">
        <v>13</v>
      </c>
      <c r="F60" s="27">
        <v>2022</v>
      </c>
      <c r="G60" s="27">
        <v>12</v>
      </c>
      <c r="H60" s="16">
        <v>40000</v>
      </c>
      <c r="I60" s="16">
        <v>40000</v>
      </c>
      <c r="J60" s="16">
        <v>40000</v>
      </c>
      <c r="K60" s="16">
        <v>40000</v>
      </c>
      <c r="L60" s="16">
        <v>40000</v>
      </c>
      <c r="M60" s="16">
        <v>40000</v>
      </c>
      <c r="N60" s="16">
        <v>40000</v>
      </c>
      <c r="O60" s="16">
        <v>40000</v>
      </c>
      <c r="P60" s="16">
        <v>40000</v>
      </c>
      <c r="Q60" s="16">
        <v>40000</v>
      </c>
      <c r="R60" s="16">
        <v>40000</v>
      </c>
      <c r="S60" s="16">
        <v>40000</v>
      </c>
      <c r="T60" s="16">
        <v>40000</v>
      </c>
      <c r="U60" s="16">
        <f>SUM(Tabla1[[#This Row],[Enero]:[Diciembre]])</f>
        <v>480000</v>
      </c>
      <c r="V60" s="16">
        <v>33276</v>
      </c>
      <c r="W60" s="16">
        <v>5935.63</v>
      </c>
      <c r="X60" s="16">
        <f>+Tabla1[[#This Row],[MONTO SALARIO DEL  BONO ]]-Tabla1[[#This Row],[DESCUENTO DE ISR COMPENSACIÓN EXTRAORDINARIA]]</f>
        <v>27340.37</v>
      </c>
    </row>
    <row r="61" spans="1:24" ht="48" customHeight="1" x14ac:dyDescent="0.4">
      <c r="A61" s="9"/>
      <c r="B61" s="15" t="s">
        <v>161</v>
      </c>
      <c r="C61" s="15" t="s">
        <v>105</v>
      </c>
      <c r="D61" s="15" t="s">
        <v>34</v>
      </c>
      <c r="E61" s="15" t="s">
        <v>13</v>
      </c>
      <c r="F61" s="28" t="s">
        <v>191</v>
      </c>
      <c r="G61" s="27">
        <v>8</v>
      </c>
      <c r="H61" s="16">
        <v>40000</v>
      </c>
      <c r="I61" s="16"/>
      <c r="J61" s="16"/>
      <c r="K61" s="16"/>
      <c r="L61" s="16"/>
      <c r="M61" s="16">
        <v>40000</v>
      </c>
      <c r="N61" s="16">
        <v>40000</v>
      </c>
      <c r="O61" s="16">
        <v>40000</v>
      </c>
      <c r="P61" s="16">
        <v>40000</v>
      </c>
      <c r="Q61" s="16">
        <v>40000</v>
      </c>
      <c r="R61" s="16">
        <v>40000</v>
      </c>
      <c r="S61" s="16">
        <v>40000</v>
      </c>
      <c r="T61" s="16">
        <v>40000</v>
      </c>
      <c r="U61" s="16">
        <f>SUM(Tabla1[[#This Row],[Enero]:[Diciembre]])</f>
        <v>320000</v>
      </c>
      <c r="V61" s="16">
        <v>22184</v>
      </c>
      <c r="W61" s="17">
        <v>3717.23</v>
      </c>
      <c r="X61" s="17">
        <f>+Tabla1[[#This Row],[MONTO SALARIO DEL  BONO ]]-Tabla1[[#This Row],[DESCUENTO DE ISR COMPENSACIÓN EXTRAORDINARIA]]</f>
        <v>18466.77</v>
      </c>
    </row>
    <row r="62" spans="1:24" ht="46.5" customHeight="1" x14ac:dyDescent="0.4">
      <c r="A62" s="9"/>
      <c r="B62" s="15" t="s">
        <v>40</v>
      </c>
      <c r="C62" s="15" t="s">
        <v>22</v>
      </c>
      <c r="D62" s="15" t="s">
        <v>41</v>
      </c>
      <c r="E62" s="15" t="s">
        <v>13</v>
      </c>
      <c r="F62" s="27">
        <v>2021</v>
      </c>
      <c r="G62" s="27">
        <v>12</v>
      </c>
      <c r="H62" s="16">
        <v>65000</v>
      </c>
      <c r="I62" s="16">
        <v>65000</v>
      </c>
      <c r="J62" s="16">
        <v>65000</v>
      </c>
      <c r="K62" s="16">
        <v>65000</v>
      </c>
      <c r="L62" s="16">
        <v>65000</v>
      </c>
      <c r="M62" s="16">
        <v>65000</v>
      </c>
      <c r="N62" s="16">
        <v>65000</v>
      </c>
      <c r="O62" s="16">
        <v>65000</v>
      </c>
      <c r="P62" s="16">
        <v>65000</v>
      </c>
      <c r="Q62" s="16">
        <v>65000</v>
      </c>
      <c r="R62" s="16">
        <v>65000</v>
      </c>
      <c r="S62" s="16">
        <v>65000</v>
      </c>
      <c r="T62" s="16">
        <v>65000</v>
      </c>
      <c r="U62" s="16">
        <f>SUM(Tabla1[[#This Row],[Enero]:[Diciembre]])</f>
        <v>780000</v>
      </c>
      <c r="V62" s="16">
        <v>54073.5</v>
      </c>
      <c r="W62" s="17">
        <v>12963.29</v>
      </c>
      <c r="X62" s="17">
        <f>+Tabla1[[#This Row],[MONTO SALARIO DEL  BONO ]]-Tabla1[[#This Row],[DESCUENTO DE ISR COMPENSACIÓN EXTRAORDINARIA]]</f>
        <v>41110.21</v>
      </c>
    </row>
    <row r="63" spans="1:24" ht="39.75" customHeight="1" x14ac:dyDescent="0.4">
      <c r="A63" s="9"/>
      <c r="B63" s="15" t="s">
        <v>99</v>
      </c>
      <c r="C63" s="15" t="s">
        <v>22</v>
      </c>
      <c r="D63" s="15" t="s">
        <v>41</v>
      </c>
      <c r="E63" s="15" t="s">
        <v>13</v>
      </c>
      <c r="F63" s="27">
        <v>2022</v>
      </c>
      <c r="G63" s="27">
        <v>12</v>
      </c>
      <c r="H63" s="16">
        <v>65000</v>
      </c>
      <c r="I63" s="16">
        <v>65000</v>
      </c>
      <c r="J63" s="16">
        <v>65000</v>
      </c>
      <c r="K63" s="16">
        <v>65000</v>
      </c>
      <c r="L63" s="16">
        <v>65000</v>
      </c>
      <c r="M63" s="16">
        <v>65000</v>
      </c>
      <c r="N63" s="16">
        <v>65000</v>
      </c>
      <c r="O63" s="16">
        <v>65000</v>
      </c>
      <c r="P63" s="16">
        <v>65000</v>
      </c>
      <c r="Q63" s="16">
        <v>65000</v>
      </c>
      <c r="R63" s="16">
        <v>65000</v>
      </c>
      <c r="S63" s="16">
        <v>65000</v>
      </c>
      <c r="T63" s="16">
        <v>65000</v>
      </c>
      <c r="U63" s="16">
        <f>SUM(Tabla1[[#This Row],[Enero]:[Diciembre]])</f>
        <v>780000</v>
      </c>
      <c r="V63" s="16">
        <v>54073.5</v>
      </c>
      <c r="W63" s="17">
        <v>12963.29</v>
      </c>
      <c r="X63" s="17">
        <f>+Tabla1[[#This Row],[MONTO SALARIO DEL  BONO ]]-Tabla1[[#This Row],[DESCUENTO DE ISR COMPENSACIÓN EXTRAORDINARIA]]</f>
        <v>41110.21</v>
      </c>
    </row>
    <row r="64" spans="1:24" ht="46.5" customHeight="1" x14ac:dyDescent="0.4">
      <c r="A64" s="9"/>
      <c r="B64" s="15" t="s">
        <v>52</v>
      </c>
      <c r="C64" s="15" t="s">
        <v>22</v>
      </c>
      <c r="D64" s="15" t="s">
        <v>41</v>
      </c>
      <c r="E64" s="15" t="s">
        <v>13</v>
      </c>
      <c r="F64" s="27">
        <v>2021</v>
      </c>
      <c r="G64" s="27">
        <v>12</v>
      </c>
      <c r="H64" s="16">
        <v>65000</v>
      </c>
      <c r="I64" s="16">
        <v>65000</v>
      </c>
      <c r="J64" s="16">
        <v>65000</v>
      </c>
      <c r="K64" s="16">
        <v>65000</v>
      </c>
      <c r="L64" s="16">
        <v>65000</v>
      </c>
      <c r="M64" s="16">
        <v>65000</v>
      </c>
      <c r="N64" s="16">
        <v>65000</v>
      </c>
      <c r="O64" s="16">
        <v>65000</v>
      </c>
      <c r="P64" s="16">
        <v>65000</v>
      </c>
      <c r="Q64" s="16">
        <v>65000</v>
      </c>
      <c r="R64" s="16">
        <v>65000</v>
      </c>
      <c r="S64" s="16">
        <v>65000</v>
      </c>
      <c r="T64" s="16">
        <v>65000</v>
      </c>
      <c r="U64" s="16">
        <f>SUM(Tabla1[[#This Row],[Enero]:[Diciembre]])</f>
        <v>780000</v>
      </c>
      <c r="V64" s="16">
        <v>54073.5</v>
      </c>
      <c r="W64" s="17">
        <v>12963.29</v>
      </c>
      <c r="X64" s="17">
        <f>+Tabla1[[#This Row],[MONTO SALARIO DEL  BONO ]]-Tabla1[[#This Row],[DESCUENTO DE ISR COMPENSACIÓN EXTRAORDINARIA]]</f>
        <v>41110.21</v>
      </c>
    </row>
    <row r="65" spans="1:24" ht="52.5" customHeight="1" x14ac:dyDescent="0.4">
      <c r="A65" s="9"/>
      <c r="B65" s="15" t="s">
        <v>39</v>
      </c>
      <c r="C65" s="15" t="s">
        <v>19</v>
      </c>
      <c r="D65" s="15" t="s">
        <v>195</v>
      </c>
      <c r="E65" s="15" t="s">
        <v>13</v>
      </c>
      <c r="F65" s="27">
        <v>2021</v>
      </c>
      <c r="G65" s="27">
        <v>12</v>
      </c>
      <c r="H65" s="16">
        <v>105000</v>
      </c>
      <c r="I65" s="16">
        <v>105000</v>
      </c>
      <c r="J65" s="16">
        <v>105000</v>
      </c>
      <c r="K65" s="16">
        <v>105000</v>
      </c>
      <c r="L65" s="16">
        <v>105000</v>
      </c>
      <c r="M65" s="16">
        <v>105000</v>
      </c>
      <c r="N65" s="16">
        <v>105000</v>
      </c>
      <c r="O65" s="16">
        <v>105000</v>
      </c>
      <c r="P65" s="16">
        <v>105000</v>
      </c>
      <c r="Q65" s="16">
        <v>105000</v>
      </c>
      <c r="R65" s="16">
        <v>105000</v>
      </c>
      <c r="S65" s="16">
        <v>105000</v>
      </c>
      <c r="T65" s="16">
        <v>105000</v>
      </c>
      <c r="U65" s="16">
        <f>SUM(Tabla1[[#This Row],[Enero]:[Diciembre]])</f>
        <v>1260000</v>
      </c>
      <c r="V65" s="16">
        <v>87349.5</v>
      </c>
      <c r="W65" s="17">
        <v>21837.38</v>
      </c>
      <c r="X65" s="17">
        <f>+Tabla1[[#This Row],[MONTO SALARIO DEL  BONO ]]-Tabla1[[#This Row],[DESCUENTO DE ISR COMPENSACIÓN EXTRAORDINARIA]]</f>
        <v>65512.119999999995</v>
      </c>
    </row>
    <row r="66" spans="1:24" ht="56.25" customHeight="1" x14ac:dyDescent="0.4">
      <c r="A66" s="9"/>
      <c r="B66" s="15" t="s">
        <v>14</v>
      </c>
      <c r="C66" s="15" t="s">
        <v>15</v>
      </c>
      <c r="D66" s="15" t="s">
        <v>195</v>
      </c>
      <c r="E66" s="15" t="s">
        <v>7</v>
      </c>
      <c r="F66" s="27">
        <v>2021</v>
      </c>
      <c r="G66" s="27">
        <v>12</v>
      </c>
      <c r="H66" s="16">
        <v>34000</v>
      </c>
      <c r="I66" s="16">
        <v>34000</v>
      </c>
      <c r="J66" s="16">
        <v>34000</v>
      </c>
      <c r="K66" s="16">
        <v>34000</v>
      </c>
      <c r="L66" s="16">
        <v>34000</v>
      </c>
      <c r="M66" s="16">
        <v>34000</v>
      </c>
      <c r="N66" s="16">
        <v>34000</v>
      </c>
      <c r="O66" s="16">
        <v>34000</v>
      </c>
      <c r="P66" s="16">
        <v>34000</v>
      </c>
      <c r="Q66" s="16">
        <v>34000</v>
      </c>
      <c r="R66" s="16">
        <v>34000</v>
      </c>
      <c r="S66" s="16">
        <v>34000</v>
      </c>
      <c r="T66" s="16">
        <v>34000</v>
      </c>
      <c r="U66" s="16">
        <f>SUM(Tabla1[[#This Row],[Enero]:[Diciembre]])</f>
        <v>408000</v>
      </c>
      <c r="V66" s="16">
        <v>28284.6</v>
      </c>
      <c r="W66" s="17">
        <v>4250.92</v>
      </c>
      <c r="X66" s="17">
        <f>+Tabla1[[#This Row],[MONTO SALARIO DEL  BONO ]]-Tabla1[[#This Row],[DESCUENTO DE ISR COMPENSACIÓN EXTRAORDINARIA]]</f>
        <v>24033.68</v>
      </c>
    </row>
    <row r="67" spans="1:24" ht="54" customHeight="1" x14ac:dyDescent="0.4">
      <c r="A67" s="9"/>
      <c r="B67" s="15" t="s">
        <v>142</v>
      </c>
      <c r="C67" s="15" t="s">
        <v>92</v>
      </c>
      <c r="D67" s="15" t="s">
        <v>195</v>
      </c>
      <c r="E67" s="15" t="s">
        <v>7</v>
      </c>
      <c r="F67" s="27">
        <v>2022</v>
      </c>
      <c r="G67" s="27">
        <v>12</v>
      </c>
      <c r="H67" s="16">
        <v>34000</v>
      </c>
      <c r="I67" s="16">
        <v>34000</v>
      </c>
      <c r="J67" s="16">
        <v>34000</v>
      </c>
      <c r="K67" s="16">
        <v>34000</v>
      </c>
      <c r="L67" s="16">
        <v>34000</v>
      </c>
      <c r="M67" s="16">
        <v>34000</v>
      </c>
      <c r="N67" s="16">
        <v>34000</v>
      </c>
      <c r="O67" s="16">
        <v>34000</v>
      </c>
      <c r="P67" s="16">
        <v>34000</v>
      </c>
      <c r="Q67" s="16">
        <v>34000</v>
      </c>
      <c r="R67" s="16">
        <v>34000</v>
      </c>
      <c r="S67" s="16">
        <v>34000</v>
      </c>
      <c r="T67" s="16">
        <v>34000</v>
      </c>
      <c r="U67" s="16">
        <f>SUM(Tabla1[[#This Row],[Enero]:[Diciembre]])</f>
        <v>408000</v>
      </c>
      <c r="V67" s="16">
        <v>28284.6</v>
      </c>
      <c r="W67" s="17">
        <v>4250.92</v>
      </c>
      <c r="X67" s="17">
        <f>+Tabla1[[#This Row],[MONTO SALARIO DEL  BONO ]]-Tabla1[[#This Row],[DESCUENTO DE ISR COMPENSACIÓN EXTRAORDINARIA]]</f>
        <v>24033.68</v>
      </c>
    </row>
    <row r="68" spans="1:24" ht="57.75" customHeight="1" x14ac:dyDescent="0.4">
      <c r="A68" s="9"/>
      <c r="B68" s="15" t="s">
        <v>75</v>
      </c>
      <c r="C68" s="15" t="s">
        <v>19</v>
      </c>
      <c r="D68" s="15" t="s">
        <v>76</v>
      </c>
      <c r="E68" s="15" t="s">
        <v>13</v>
      </c>
      <c r="F68" s="27">
        <v>2021</v>
      </c>
      <c r="G68" s="27">
        <v>12</v>
      </c>
      <c r="H68" s="16">
        <v>150000</v>
      </c>
      <c r="I68" s="16">
        <v>150000</v>
      </c>
      <c r="J68" s="16">
        <v>150000</v>
      </c>
      <c r="K68" s="16">
        <v>150000</v>
      </c>
      <c r="L68" s="16">
        <v>150000</v>
      </c>
      <c r="M68" s="16">
        <v>150000</v>
      </c>
      <c r="N68" s="16">
        <v>150000</v>
      </c>
      <c r="O68" s="16">
        <v>150000</v>
      </c>
      <c r="P68" s="16">
        <v>150000</v>
      </c>
      <c r="Q68" s="16">
        <v>150000</v>
      </c>
      <c r="R68" s="16">
        <v>150000</v>
      </c>
      <c r="S68" s="16">
        <v>150000</v>
      </c>
      <c r="T68" s="16">
        <v>150000</v>
      </c>
      <c r="U68" s="16">
        <f>SUM(Tabla1[[#This Row],[Enero]:[Diciembre]])</f>
        <v>1800000</v>
      </c>
      <c r="V68" s="16">
        <v>124349.5</v>
      </c>
      <c r="W68" s="17">
        <v>31196.25</v>
      </c>
      <c r="X68" s="17">
        <f>+Tabla1[[#This Row],[MONTO SALARIO DEL  BONO ]]-Tabla1[[#This Row],[DESCUENTO DE ISR COMPENSACIÓN EXTRAORDINARIA]]</f>
        <v>93153.25</v>
      </c>
    </row>
    <row r="69" spans="1:24" ht="51.75" customHeight="1" x14ac:dyDescent="0.4">
      <c r="A69" s="9"/>
      <c r="B69" s="15" t="s">
        <v>124</v>
      </c>
      <c r="C69" s="15" t="s">
        <v>125</v>
      </c>
      <c r="D69" s="15" t="s">
        <v>76</v>
      </c>
      <c r="E69" s="15" t="s">
        <v>13</v>
      </c>
      <c r="F69" s="27">
        <v>2022</v>
      </c>
      <c r="G69" s="27">
        <v>12</v>
      </c>
      <c r="H69" s="16">
        <v>105000</v>
      </c>
      <c r="I69" s="16">
        <v>65000</v>
      </c>
      <c r="J69" s="16">
        <v>65000</v>
      </c>
      <c r="K69" s="16">
        <v>65000</v>
      </c>
      <c r="L69" s="16">
        <v>65000</v>
      </c>
      <c r="M69" s="16">
        <v>65000</v>
      </c>
      <c r="N69" s="16">
        <v>65000</v>
      </c>
      <c r="O69" s="16">
        <v>65000</v>
      </c>
      <c r="P69" s="16">
        <v>65000</v>
      </c>
      <c r="Q69" s="16">
        <v>105000</v>
      </c>
      <c r="R69" s="16">
        <v>105000</v>
      </c>
      <c r="S69" s="16">
        <v>105000</v>
      </c>
      <c r="T69" s="16">
        <v>105000</v>
      </c>
      <c r="U69" s="16">
        <f>SUM(Tabla1[[#This Row],[Enero]:[Diciembre]])</f>
        <v>940000</v>
      </c>
      <c r="V69" s="16">
        <v>87349.5</v>
      </c>
      <c r="W69" s="17">
        <v>21837.38</v>
      </c>
      <c r="X69" s="17">
        <f>+Tabla1[[#This Row],[MONTO SALARIO DEL  BONO ]]-Tabla1[[#This Row],[DESCUENTO DE ISR COMPENSACIÓN EXTRAORDINARIA]]</f>
        <v>65512.119999999995</v>
      </c>
    </row>
    <row r="70" spans="1:24" ht="55.5" customHeight="1" x14ac:dyDescent="0.4">
      <c r="A70" s="9"/>
      <c r="B70" s="15" t="s">
        <v>28</v>
      </c>
      <c r="C70" s="15" t="s">
        <v>22</v>
      </c>
      <c r="D70" s="15" t="s">
        <v>76</v>
      </c>
      <c r="E70" s="15" t="s">
        <v>13</v>
      </c>
      <c r="F70" s="27">
        <v>2021</v>
      </c>
      <c r="G70" s="27">
        <v>12</v>
      </c>
      <c r="H70" s="16">
        <v>65000</v>
      </c>
      <c r="I70" s="16">
        <v>65000</v>
      </c>
      <c r="J70" s="16">
        <v>65000</v>
      </c>
      <c r="K70" s="16">
        <v>65000</v>
      </c>
      <c r="L70" s="16">
        <v>65000</v>
      </c>
      <c r="M70" s="16">
        <v>65000</v>
      </c>
      <c r="N70" s="16">
        <v>65000</v>
      </c>
      <c r="O70" s="16">
        <v>65000</v>
      </c>
      <c r="P70" s="16">
        <v>65000</v>
      </c>
      <c r="Q70" s="16">
        <v>65000</v>
      </c>
      <c r="R70" s="16">
        <v>65000</v>
      </c>
      <c r="S70" s="16">
        <v>65000</v>
      </c>
      <c r="T70" s="16">
        <v>65000</v>
      </c>
      <c r="U70" s="16">
        <f>SUM(Tabla1[[#This Row],[Enero]:[Diciembre]])</f>
        <v>780000</v>
      </c>
      <c r="V70" s="16">
        <v>54073.5</v>
      </c>
      <c r="W70" s="17">
        <v>12963.29</v>
      </c>
      <c r="X70" s="17">
        <f>+Tabla1[[#This Row],[MONTO SALARIO DEL  BONO ]]-Tabla1[[#This Row],[DESCUENTO DE ISR COMPENSACIÓN EXTRAORDINARIA]]</f>
        <v>41110.21</v>
      </c>
    </row>
    <row r="71" spans="1:24" ht="42.75" customHeight="1" x14ac:dyDescent="0.4">
      <c r="A71" s="9"/>
      <c r="B71" s="15" t="s">
        <v>123</v>
      </c>
      <c r="C71" s="15" t="s">
        <v>116</v>
      </c>
      <c r="D71" s="15" t="s">
        <v>76</v>
      </c>
      <c r="E71" s="15" t="s">
        <v>13</v>
      </c>
      <c r="F71" s="27">
        <v>2022</v>
      </c>
      <c r="G71" s="27">
        <v>12</v>
      </c>
      <c r="H71" s="16">
        <v>65000</v>
      </c>
      <c r="I71" s="16">
        <v>65000</v>
      </c>
      <c r="J71" s="16">
        <v>65000</v>
      </c>
      <c r="K71" s="16">
        <v>65000</v>
      </c>
      <c r="L71" s="16">
        <v>65000</v>
      </c>
      <c r="M71" s="16">
        <v>65000</v>
      </c>
      <c r="N71" s="16">
        <v>65000</v>
      </c>
      <c r="O71" s="16">
        <v>65000</v>
      </c>
      <c r="P71" s="16">
        <v>65000</v>
      </c>
      <c r="Q71" s="16">
        <v>65000</v>
      </c>
      <c r="R71" s="16">
        <v>65000</v>
      </c>
      <c r="S71" s="16">
        <v>65000</v>
      </c>
      <c r="T71" s="16">
        <v>65000</v>
      </c>
      <c r="U71" s="16">
        <f>SUM(Tabla1[[#This Row],[Enero]:[Diciembre]])</f>
        <v>780000</v>
      </c>
      <c r="V71" s="16">
        <v>54073.5</v>
      </c>
      <c r="W71" s="17">
        <v>12963.29</v>
      </c>
      <c r="X71" s="17">
        <f>+Tabla1[[#This Row],[MONTO SALARIO DEL  BONO ]]-Tabla1[[#This Row],[DESCUENTO DE ISR COMPENSACIÓN EXTRAORDINARIA]]</f>
        <v>41110.21</v>
      </c>
    </row>
    <row r="72" spans="1:24" ht="47.25" customHeight="1" x14ac:dyDescent="0.4">
      <c r="A72" s="9"/>
      <c r="B72" s="15" t="s">
        <v>115</v>
      </c>
      <c r="C72" s="15" t="s">
        <v>116</v>
      </c>
      <c r="D72" s="15" t="s">
        <v>76</v>
      </c>
      <c r="E72" s="15" t="s">
        <v>13</v>
      </c>
      <c r="F72" s="27">
        <v>2022</v>
      </c>
      <c r="G72" s="27">
        <v>12</v>
      </c>
      <c r="H72" s="16">
        <v>65000</v>
      </c>
      <c r="I72" s="16">
        <v>65000</v>
      </c>
      <c r="J72" s="16">
        <v>65000</v>
      </c>
      <c r="K72" s="16">
        <v>65000</v>
      </c>
      <c r="L72" s="16">
        <v>65000</v>
      </c>
      <c r="M72" s="16">
        <v>65000</v>
      </c>
      <c r="N72" s="16">
        <v>65000</v>
      </c>
      <c r="O72" s="16">
        <v>65000</v>
      </c>
      <c r="P72" s="16">
        <v>65000</v>
      </c>
      <c r="Q72" s="16">
        <v>65000</v>
      </c>
      <c r="R72" s="16">
        <v>65000</v>
      </c>
      <c r="S72" s="16">
        <v>65000</v>
      </c>
      <c r="T72" s="16">
        <v>65000</v>
      </c>
      <c r="U72" s="16">
        <f>SUM(Tabla1[[#This Row],[Enero]:[Diciembre]])</f>
        <v>780000</v>
      </c>
      <c r="V72" s="16">
        <v>54073.5</v>
      </c>
      <c r="W72" s="17">
        <v>12963.29</v>
      </c>
      <c r="X72" s="17">
        <f>+Tabla1[[#This Row],[MONTO SALARIO DEL  BONO ]]-Tabla1[[#This Row],[DESCUENTO DE ISR COMPENSACIÓN EXTRAORDINARIA]]</f>
        <v>41110.21</v>
      </c>
    </row>
    <row r="73" spans="1:24" ht="40.5" customHeight="1" x14ac:dyDescent="0.4">
      <c r="A73" s="9"/>
      <c r="B73" s="15" t="s">
        <v>85</v>
      </c>
      <c r="C73" s="15" t="s">
        <v>15</v>
      </c>
      <c r="D73" s="15" t="s">
        <v>76</v>
      </c>
      <c r="E73" s="15" t="s">
        <v>7</v>
      </c>
      <c r="F73" s="27">
        <v>2021</v>
      </c>
      <c r="G73" s="27">
        <v>12</v>
      </c>
      <c r="H73" s="16">
        <v>35000</v>
      </c>
      <c r="I73" s="16">
        <v>35000</v>
      </c>
      <c r="J73" s="16">
        <v>35000</v>
      </c>
      <c r="K73" s="16">
        <v>35000</v>
      </c>
      <c r="L73" s="16">
        <v>35000</v>
      </c>
      <c r="M73" s="16">
        <v>35000</v>
      </c>
      <c r="N73" s="16">
        <v>35000</v>
      </c>
      <c r="O73" s="16">
        <v>35000</v>
      </c>
      <c r="P73" s="16">
        <v>35000</v>
      </c>
      <c r="Q73" s="16">
        <v>35000</v>
      </c>
      <c r="R73" s="16">
        <v>35000</v>
      </c>
      <c r="S73" s="16">
        <v>35000</v>
      </c>
      <c r="T73" s="16">
        <v>35000</v>
      </c>
      <c r="U73" s="16">
        <f>SUM(Tabla1[[#This Row],[Enero]:[Diciembre]])</f>
        <v>420000</v>
      </c>
      <c r="V73" s="16">
        <v>29116.5</v>
      </c>
      <c r="W73" s="17">
        <v>4605.4799999999996</v>
      </c>
      <c r="X73" s="17">
        <f>+Tabla1[[#This Row],[MONTO SALARIO DEL  BONO ]]-Tabla1[[#This Row],[DESCUENTO DE ISR COMPENSACIÓN EXTRAORDINARIA]]</f>
        <v>24511.02</v>
      </c>
    </row>
    <row r="74" spans="1:24" ht="57.75" customHeight="1" x14ac:dyDescent="0.4">
      <c r="A74" s="9"/>
      <c r="B74" s="15" t="s">
        <v>174</v>
      </c>
      <c r="C74" s="15" t="s">
        <v>92</v>
      </c>
      <c r="D74" s="15" t="s">
        <v>76</v>
      </c>
      <c r="E74" s="15" t="s">
        <v>7</v>
      </c>
      <c r="F74" s="28" t="s">
        <v>167</v>
      </c>
      <c r="G74" s="27">
        <v>3</v>
      </c>
      <c r="H74" s="16">
        <v>34000</v>
      </c>
      <c r="I74" s="16"/>
      <c r="J74" s="16"/>
      <c r="K74" s="16"/>
      <c r="L74" s="16"/>
      <c r="M74" s="16"/>
      <c r="N74" s="16"/>
      <c r="O74" s="16"/>
      <c r="P74" s="16"/>
      <c r="Q74" s="16"/>
      <c r="R74" s="16">
        <v>34000</v>
      </c>
      <c r="S74" s="16">
        <v>34000</v>
      </c>
      <c r="T74" s="16">
        <v>34000</v>
      </c>
      <c r="U74" s="16">
        <f>SUM(Tabla1[[#This Row],[Enero]:[Diciembre]])</f>
        <v>102000</v>
      </c>
      <c r="V74" s="16">
        <v>7071.15</v>
      </c>
      <c r="W74" s="17">
        <v>656.51</v>
      </c>
      <c r="X74" s="17">
        <f>+Tabla1[[#This Row],[MONTO SALARIO DEL  BONO ]]-Tabla1[[#This Row],[DESCUENTO DE ISR COMPENSACIÓN EXTRAORDINARIA]]</f>
        <v>6414.6399999999994</v>
      </c>
    </row>
    <row r="75" spans="1:24" ht="55.5" customHeight="1" x14ac:dyDescent="0.4">
      <c r="A75" s="9"/>
      <c r="B75" s="15" t="s">
        <v>100</v>
      </c>
      <c r="C75" s="15" t="s">
        <v>82</v>
      </c>
      <c r="D75" s="15" t="s">
        <v>203</v>
      </c>
      <c r="E75" s="15" t="s">
        <v>7</v>
      </c>
      <c r="F75" s="27">
        <v>2022</v>
      </c>
      <c r="G75" s="27">
        <v>12</v>
      </c>
      <c r="H75" s="16">
        <v>34000</v>
      </c>
      <c r="I75" s="16">
        <v>34000</v>
      </c>
      <c r="J75" s="16">
        <v>34000</v>
      </c>
      <c r="K75" s="16">
        <v>34000</v>
      </c>
      <c r="L75" s="16">
        <v>34000</v>
      </c>
      <c r="M75" s="16">
        <v>34000</v>
      </c>
      <c r="N75" s="16">
        <v>34000</v>
      </c>
      <c r="O75" s="16">
        <v>34000</v>
      </c>
      <c r="P75" s="16">
        <v>34000</v>
      </c>
      <c r="Q75" s="16">
        <v>34000</v>
      </c>
      <c r="R75" s="16">
        <v>34000</v>
      </c>
      <c r="S75" s="16">
        <v>34000</v>
      </c>
      <c r="T75" s="16">
        <v>34000</v>
      </c>
      <c r="U75" s="16">
        <f>SUM(Tabla1[[#This Row],[Enero]:[Diciembre]])</f>
        <v>408000</v>
      </c>
      <c r="V75" s="16">
        <v>28284.6</v>
      </c>
      <c r="W75" s="17">
        <v>4250.92</v>
      </c>
      <c r="X75" s="17">
        <f>+Tabla1[[#This Row],[MONTO SALARIO DEL  BONO ]]-Tabla1[[#This Row],[DESCUENTO DE ISR COMPENSACIÓN EXTRAORDINARIA]]</f>
        <v>24033.68</v>
      </c>
    </row>
    <row r="76" spans="1:24" ht="50.25" customHeight="1" x14ac:dyDescent="0.4">
      <c r="A76" s="9"/>
      <c r="B76" s="15" t="s">
        <v>126</v>
      </c>
      <c r="C76" s="15" t="s">
        <v>22</v>
      </c>
      <c r="D76" s="15" t="s">
        <v>160</v>
      </c>
      <c r="E76" s="15" t="s">
        <v>13</v>
      </c>
      <c r="F76" s="27">
        <v>2022</v>
      </c>
      <c r="G76" s="27">
        <v>12</v>
      </c>
      <c r="H76" s="16">
        <v>65000</v>
      </c>
      <c r="I76" s="16">
        <v>65000</v>
      </c>
      <c r="J76" s="16">
        <v>65000</v>
      </c>
      <c r="K76" s="16">
        <v>65000</v>
      </c>
      <c r="L76" s="16">
        <v>65000</v>
      </c>
      <c r="M76" s="16">
        <v>65000</v>
      </c>
      <c r="N76" s="16">
        <v>65000</v>
      </c>
      <c r="O76" s="16">
        <v>65000</v>
      </c>
      <c r="P76" s="16">
        <v>65000</v>
      </c>
      <c r="Q76" s="16">
        <v>65000</v>
      </c>
      <c r="R76" s="16">
        <v>65000</v>
      </c>
      <c r="S76" s="16">
        <v>65000</v>
      </c>
      <c r="T76" s="16">
        <v>65000</v>
      </c>
      <c r="U76" s="16">
        <f>SUM(Tabla1[[#This Row],[Enero]:[Diciembre]])</f>
        <v>780000</v>
      </c>
      <c r="V76" s="16">
        <v>54073.5</v>
      </c>
      <c r="W76" s="17">
        <v>12963.29</v>
      </c>
      <c r="X76" s="17">
        <f>+Tabla1[[#This Row],[MONTO SALARIO DEL  BONO ]]-Tabla1[[#This Row],[DESCUENTO DE ISR COMPENSACIÓN EXTRAORDINARIA]]</f>
        <v>41110.21</v>
      </c>
    </row>
    <row r="77" spans="1:24" ht="45.75" customHeight="1" x14ac:dyDescent="0.4">
      <c r="A77" s="9"/>
      <c r="B77" s="15" t="s">
        <v>159</v>
      </c>
      <c r="C77" s="15" t="s">
        <v>27</v>
      </c>
      <c r="D77" s="15" t="s">
        <v>160</v>
      </c>
      <c r="E77" s="15" t="s">
        <v>13</v>
      </c>
      <c r="F77" s="28" t="s">
        <v>191</v>
      </c>
      <c r="G77" s="27">
        <v>8</v>
      </c>
      <c r="H77" s="16">
        <v>40000</v>
      </c>
      <c r="I77" s="16"/>
      <c r="J77" s="16"/>
      <c r="K77" s="16"/>
      <c r="L77" s="16"/>
      <c r="M77" s="16">
        <v>40000</v>
      </c>
      <c r="N77" s="16">
        <v>40000</v>
      </c>
      <c r="O77" s="16">
        <v>40000</v>
      </c>
      <c r="P77" s="16">
        <v>40000</v>
      </c>
      <c r="Q77" s="16">
        <v>40000</v>
      </c>
      <c r="R77" s="16">
        <v>40000</v>
      </c>
      <c r="S77" s="16">
        <v>40000</v>
      </c>
      <c r="T77" s="16">
        <v>40000</v>
      </c>
      <c r="U77" s="16">
        <f>SUM(Tabla1[[#This Row],[Enero]:[Diciembre]])</f>
        <v>320000</v>
      </c>
      <c r="V77" s="16">
        <v>22184</v>
      </c>
      <c r="W77" s="17">
        <v>3717.23</v>
      </c>
      <c r="X77" s="17">
        <f>+Tabla1[[#This Row],[MONTO SALARIO DEL  BONO ]]-Tabla1[[#This Row],[DESCUENTO DE ISR COMPENSACIÓN EXTRAORDINARIA]]</f>
        <v>18466.77</v>
      </c>
    </row>
    <row r="78" spans="1:24" ht="51.75" customHeight="1" x14ac:dyDescent="0.4">
      <c r="A78" s="9"/>
      <c r="B78" s="15" t="s">
        <v>204</v>
      </c>
      <c r="C78" s="15" t="s">
        <v>128</v>
      </c>
      <c r="D78" s="15" t="s">
        <v>205</v>
      </c>
      <c r="E78" s="15" t="s">
        <v>13</v>
      </c>
      <c r="F78" s="27">
        <v>2022</v>
      </c>
      <c r="G78" s="27">
        <v>12</v>
      </c>
      <c r="H78" s="16">
        <v>105000</v>
      </c>
      <c r="I78" s="16">
        <v>105000</v>
      </c>
      <c r="J78" s="16">
        <v>105000</v>
      </c>
      <c r="K78" s="16">
        <v>105000</v>
      </c>
      <c r="L78" s="16">
        <v>105000</v>
      </c>
      <c r="M78" s="16">
        <v>105000</v>
      </c>
      <c r="N78" s="16">
        <v>105000</v>
      </c>
      <c r="O78" s="16">
        <v>105000</v>
      </c>
      <c r="P78" s="16">
        <v>105000</v>
      </c>
      <c r="Q78" s="16">
        <v>105000</v>
      </c>
      <c r="R78" s="16">
        <v>105000</v>
      </c>
      <c r="S78" s="16">
        <v>105000</v>
      </c>
      <c r="T78" s="16">
        <v>105000</v>
      </c>
      <c r="U78" s="16">
        <f>SUM(Tabla1[[#This Row],[Enero]:[Diciembre]])</f>
        <v>1260000</v>
      </c>
      <c r="V78" s="16">
        <v>87349.5</v>
      </c>
      <c r="W78" s="17">
        <v>21837.38</v>
      </c>
      <c r="X78" s="17">
        <f>+Tabla1[[#This Row],[MONTO SALARIO DEL  BONO ]]-Tabla1[[#This Row],[DESCUENTO DE ISR COMPENSACIÓN EXTRAORDINARIA]]</f>
        <v>65512.119999999995</v>
      </c>
    </row>
    <row r="79" spans="1:24" ht="43.5" customHeight="1" x14ac:dyDescent="0.4">
      <c r="A79" s="9"/>
      <c r="B79" s="15" t="s">
        <v>91</v>
      </c>
      <c r="C79" s="15" t="s">
        <v>92</v>
      </c>
      <c r="D79" s="15" t="s">
        <v>88</v>
      </c>
      <c r="E79" s="15" t="s">
        <v>7</v>
      </c>
      <c r="F79" s="27">
        <v>2022</v>
      </c>
      <c r="G79" s="27">
        <v>12</v>
      </c>
      <c r="H79" s="16">
        <v>34000</v>
      </c>
      <c r="I79" s="16">
        <v>34000</v>
      </c>
      <c r="J79" s="16">
        <v>34000</v>
      </c>
      <c r="K79" s="16">
        <v>34000</v>
      </c>
      <c r="L79" s="16">
        <v>34000</v>
      </c>
      <c r="M79" s="16">
        <v>34000</v>
      </c>
      <c r="N79" s="16">
        <v>34000</v>
      </c>
      <c r="O79" s="16">
        <v>34000</v>
      </c>
      <c r="P79" s="16">
        <v>34000</v>
      </c>
      <c r="Q79" s="16">
        <v>34000</v>
      </c>
      <c r="R79" s="16">
        <v>34000</v>
      </c>
      <c r="S79" s="16">
        <v>34000</v>
      </c>
      <c r="T79" s="16">
        <v>34000</v>
      </c>
      <c r="U79" s="16">
        <f>SUM(Tabla1[[#This Row],[Enero]:[Diciembre]])</f>
        <v>408000</v>
      </c>
      <c r="V79" s="16">
        <v>28284.6</v>
      </c>
      <c r="W79" s="17">
        <v>4250.92</v>
      </c>
      <c r="X79" s="17">
        <f>+Tabla1[[#This Row],[MONTO SALARIO DEL  BONO ]]-Tabla1[[#This Row],[DESCUENTO DE ISR COMPENSACIÓN EXTRAORDINARIA]]</f>
        <v>24033.68</v>
      </c>
    </row>
    <row r="80" spans="1:24" ht="49.5" customHeight="1" x14ac:dyDescent="0.4">
      <c r="A80" s="9"/>
      <c r="B80" s="15" t="s">
        <v>42</v>
      </c>
      <c r="C80" s="15" t="s">
        <v>43</v>
      </c>
      <c r="D80" s="15" t="s">
        <v>193</v>
      </c>
      <c r="E80" s="15" t="s">
        <v>13</v>
      </c>
      <c r="F80" s="27">
        <v>2021</v>
      </c>
      <c r="G80" s="27">
        <v>12</v>
      </c>
      <c r="H80" s="16">
        <v>65000</v>
      </c>
      <c r="I80" s="16">
        <v>65000</v>
      </c>
      <c r="J80" s="16">
        <v>65000</v>
      </c>
      <c r="K80" s="16">
        <v>65000</v>
      </c>
      <c r="L80" s="16">
        <v>65000</v>
      </c>
      <c r="M80" s="16">
        <v>65000</v>
      </c>
      <c r="N80" s="16">
        <v>65000</v>
      </c>
      <c r="O80" s="16">
        <v>65000</v>
      </c>
      <c r="P80" s="16">
        <v>65000</v>
      </c>
      <c r="Q80" s="16">
        <v>65000</v>
      </c>
      <c r="R80" s="16">
        <v>65000</v>
      </c>
      <c r="S80" s="16">
        <v>65000</v>
      </c>
      <c r="T80" s="16">
        <v>65000</v>
      </c>
      <c r="U80" s="16">
        <f>SUM(Tabla1[[#This Row],[Enero]:[Diciembre]])</f>
        <v>780000</v>
      </c>
      <c r="V80" s="16">
        <v>54073.5</v>
      </c>
      <c r="W80" s="17">
        <v>12963.29</v>
      </c>
      <c r="X80" s="17">
        <f>+Tabla1[[#This Row],[MONTO SALARIO DEL  BONO ]]-Tabla1[[#This Row],[DESCUENTO DE ISR COMPENSACIÓN EXTRAORDINARIA]]</f>
        <v>41110.21</v>
      </c>
    </row>
    <row r="81" spans="1:24" ht="40.5" customHeight="1" x14ac:dyDescent="0.4">
      <c r="A81" s="9"/>
      <c r="B81" s="15" t="s">
        <v>51</v>
      </c>
      <c r="C81" s="15" t="s">
        <v>19</v>
      </c>
      <c r="D81" s="15" t="s">
        <v>12</v>
      </c>
      <c r="E81" s="15" t="s">
        <v>13</v>
      </c>
      <c r="F81" s="27">
        <v>2021</v>
      </c>
      <c r="G81" s="27">
        <v>12</v>
      </c>
      <c r="H81" s="16">
        <v>105000</v>
      </c>
      <c r="I81" s="16">
        <v>105000</v>
      </c>
      <c r="J81" s="16">
        <v>105000</v>
      </c>
      <c r="K81" s="16">
        <v>105000</v>
      </c>
      <c r="L81" s="16">
        <v>105000</v>
      </c>
      <c r="M81" s="16">
        <v>105000</v>
      </c>
      <c r="N81" s="16">
        <v>105000</v>
      </c>
      <c r="O81" s="16">
        <v>105000</v>
      </c>
      <c r="P81" s="16">
        <v>105000</v>
      </c>
      <c r="Q81" s="16">
        <v>105000</v>
      </c>
      <c r="R81" s="16">
        <v>105000</v>
      </c>
      <c r="S81" s="16">
        <v>105000</v>
      </c>
      <c r="T81" s="16">
        <v>105000</v>
      </c>
      <c r="U81" s="16">
        <f>SUM(Tabla1[[#This Row],[Enero]:[Diciembre]])</f>
        <v>1260000</v>
      </c>
      <c r="V81" s="16">
        <v>87349.5</v>
      </c>
      <c r="W81" s="17">
        <v>21837.38</v>
      </c>
      <c r="X81" s="17">
        <f>+Tabla1[[#This Row],[MONTO SALARIO DEL  BONO ]]-Tabla1[[#This Row],[DESCUENTO DE ISR COMPENSACIÓN EXTRAORDINARIA]]</f>
        <v>65512.119999999995</v>
      </c>
    </row>
    <row r="82" spans="1:24" ht="39.75" customHeight="1" x14ac:dyDescent="0.4">
      <c r="A82" s="9"/>
      <c r="B82" s="15" t="s">
        <v>10</v>
      </c>
      <c r="C82" s="15" t="s">
        <v>11</v>
      </c>
      <c r="D82" s="15" t="s">
        <v>12</v>
      </c>
      <c r="E82" s="15" t="s">
        <v>13</v>
      </c>
      <c r="F82" s="27">
        <v>2021</v>
      </c>
      <c r="G82" s="27">
        <v>12</v>
      </c>
      <c r="H82" s="16">
        <v>65000</v>
      </c>
      <c r="I82" s="16">
        <v>65000</v>
      </c>
      <c r="J82" s="16">
        <v>65000</v>
      </c>
      <c r="K82" s="16">
        <v>65000</v>
      </c>
      <c r="L82" s="16">
        <v>65000</v>
      </c>
      <c r="M82" s="16">
        <v>65000</v>
      </c>
      <c r="N82" s="16">
        <v>65000</v>
      </c>
      <c r="O82" s="16">
        <v>65000</v>
      </c>
      <c r="P82" s="16">
        <v>65000</v>
      </c>
      <c r="Q82" s="16">
        <v>65000</v>
      </c>
      <c r="R82" s="16">
        <v>65000</v>
      </c>
      <c r="S82" s="16">
        <v>65000</v>
      </c>
      <c r="T82" s="16">
        <v>65000</v>
      </c>
      <c r="U82" s="16">
        <f>SUM(Tabla1[[#This Row],[Enero]:[Diciembre]])</f>
        <v>780000</v>
      </c>
      <c r="V82" s="16">
        <v>54073.5</v>
      </c>
      <c r="W82" s="17">
        <v>12963.29</v>
      </c>
      <c r="X82" s="17">
        <f>+Tabla1[[#This Row],[MONTO SALARIO DEL  BONO ]]-Tabla1[[#This Row],[DESCUENTO DE ISR COMPENSACIÓN EXTRAORDINARIA]]</f>
        <v>41110.21</v>
      </c>
    </row>
    <row r="83" spans="1:24" ht="44.25" customHeight="1" x14ac:dyDescent="0.4">
      <c r="A83" s="9"/>
      <c r="B83" s="15" t="s">
        <v>50</v>
      </c>
      <c r="C83" s="15" t="s">
        <v>27</v>
      </c>
      <c r="D83" s="15" t="s">
        <v>12</v>
      </c>
      <c r="E83" s="15" t="s">
        <v>13</v>
      </c>
      <c r="F83" s="27">
        <v>2021</v>
      </c>
      <c r="G83" s="27">
        <v>12</v>
      </c>
      <c r="H83" s="16">
        <v>40000</v>
      </c>
      <c r="I83" s="16">
        <v>40000</v>
      </c>
      <c r="J83" s="16">
        <v>40000</v>
      </c>
      <c r="K83" s="16">
        <v>40000</v>
      </c>
      <c r="L83" s="16">
        <v>40000</v>
      </c>
      <c r="M83" s="16">
        <v>40000</v>
      </c>
      <c r="N83" s="16">
        <v>40000</v>
      </c>
      <c r="O83" s="16">
        <v>40000</v>
      </c>
      <c r="P83" s="16">
        <v>40000</v>
      </c>
      <c r="Q83" s="16">
        <v>40000</v>
      </c>
      <c r="R83" s="16">
        <v>40000</v>
      </c>
      <c r="S83" s="16">
        <v>40000</v>
      </c>
      <c r="T83" s="16">
        <v>40000</v>
      </c>
      <c r="U83" s="16">
        <f>SUM(Tabla1[[#This Row],[Enero]:[Diciembre]])</f>
        <v>480000</v>
      </c>
      <c r="V83" s="16">
        <v>33276</v>
      </c>
      <c r="W83" s="17">
        <v>5935.63</v>
      </c>
      <c r="X83" s="17">
        <f>+Tabla1[[#This Row],[MONTO SALARIO DEL  BONO ]]-Tabla1[[#This Row],[DESCUENTO DE ISR COMPENSACIÓN EXTRAORDINARIA]]</f>
        <v>27340.37</v>
      </c>
    </row>
    <row r="84" spans="1:24" ht="41.25" customHeight="1" x14ac:dyDescent="0.4">
      <c r="A84" s="9"/>
      <c r="B84" s="15" t="s">
        <v>74</v>
      </c>
      <c r="C84" s="15" t="s">
        <v>27</v>
      </c>
      <c r="D84" s="15" t="s">
        <v>12</v>
      </c>
      <c r="E84" s="15" t="s">
        <v>13</v>
      </c>
      <c r="F84" s="27">
        <v>2021</v>
      </c>
      <c r="G84" s="27">
        <v>12</v>
      </c>
      <c r="H84" s="16">
        <v>40000</v>
      </c>
      <c r="I84" s="16">
        <v>40000</v>
      </c>
      <c r="J84" s="16">
        <v>40000</v>
      </c>
      <c r="K84" s="16">
        <v>40000</v>
      </c>
      <c r="L84" s="16">
        <v>40000</v>
      </c>
      <c r="M84" s="16">
        <v>40000</v>
      </c>
      <c r="N84" s="16">
        <v>40000</v>
      </c>
      <c r="O84" s="16">
        <v>40000</v>
      </c>
      <c r="P84" s="16">
        <v>40000</v>
      </c>
      <c r="Q84" s="16">
        <v>40000</v>
      </c>
      <c r="R84" s="16">
        <v>40000</v>
      </c>
      <c r="S84" s="16">
        <v>40000</v>
      </c>
      <c r="T84" s="16">
        <v>40000</v>
      </c>
      <c r="U84" s="16">
        <f>SUM(Tabla1[[#This Row],[Enero]:[Diciembre]])</f>
        <v>480000</v>
      </c>
      <c r="V84" s="16">
        <v>33276</v>
      </c>
      <c r="W84" s="17"/>
      <c r="X84" s="17">
        <f>+Tabla1[[#This Row],[MONTO SALARIO DEL  BONO ]]-Tabla1[[#This Row],[DESCUENTO DE ISR COMPENSACIÓN EXTRAORDINARIA]]</f>
        <v>33276</v>
      </c>
    </row>
    <row r="85" spans="1:24" ht="48" customHeight="1" x14ac:dyDescent="0.4">
      <c r="A85" s="9"/>
      <c r="B85" s="18" t="s">
        <v>118</v>
      </c>
      <c r="C85" s="18" t="s">
        <v>92</v>
      </c>
      <c r="D85" s="18" t="s">
        <v>12</v>
      </c>
      <c r="E85" s="18" t="s">
        <v>7</v>
      </c>
      <c r="F85" s="27">
        <v>2022</v>
      </c>
      <c r="G85" s="27">
        <v>12</v>
      </c>
      <c r="H85" s="19">
        <v>34000</v>
      </c>
      <c r="I85" s="19">
        <v>34000</v>
      </c>
      <c r="J85" s="19">
        <v>34000</v>
      </c>
      <c r="K85" s="19">
        <v>34000</v>
      </c>
      <c r="L85" s="19">
        <v>34000</v>
      </c>
      <c r="M85" s="19">
        <v>34000</v>
      </c>
      <c r="N85" s="19">
        <v>34000</v>
      </c>
      <c r="O85" s="19">
        <v>34000</v>
      </c>
      <c r="P85" s="19">
        <v>34000</v>
      </c>
      <c r="Q85" s="19">
        <v>34000</v>
      </c>
      <c r="R85" s="19">
        <v>34000</v>
      </c>
      <c r="S85" s="19">
        <v>34000</v>
      </c>
      <c r="T85" s="19">
        <v>34000</v>
      </c>
      <c r="U85" s="16">
        <f>SUM(Tabla1[[#This Row],[Enero]:[Diciembre]])</f>
        <v>408000</v>
      </c>
      <c r="V85" s="16">
        <v>28284.6</v>
      </c>
      <c r="W85" s="17">
        <v>4250.92</v>
      </c>
      <c r="X85" s="17">
        <f>+Tabla1[[#This Row],[MONTO SALARIO DEL  BONO ]]-Tabla1[[#This Row],[DESCUENTO DE ISR COMPENSACIÓN EXTRAORDINARIA]]</f>
        <v>24033.68</v>
      </c>
    </row>
    <row r="86" spans="1:24" ht="41.25" customHeight="1" x14ac:dyDescent="0.4">
      <c r="A86" s="9"/>
      <c r="B86" s="15" t="s">
        <v>47</v>
      </c>
      <c r="C86" s="15" t="s">
        <v>15</v>
      </c>
      <c r="D86" s="15" t="s">
        <v>12</v>
      </c>
      <c r="E86" s="15" t="s">
        <v>7</v>
      </c>
      <c r="F86" s="27">
        <v>2021</v>
      </c>
      <c r="G86" s="27">
        <v>12</v>
      </c>
      <c r="H86" s="16">
        <v>34000</v>
      </c>
      <c r="I86" s="16">
        <v>34000</v>
      </c>
      <c r="J86" s="16">
        <v>34000</v>
      </c>
      <c r="K86" s="16">
        <v>34000</v>
      </c>
      <c r="L86" s="16">
        <v>34000</v>
      </c>
      <c r="M86" s="16">
        <v>34000</v>
      </c>
      <c r="N86" s="16">
        <v>34000</v>
      </c>
      <c r="O86" s="16">
        <v>34000</v>
      </c>
      <c r="P86" s="16">
        <v>34000</v>
      </c>
      <c r="Q86" s="16">
        <v>34000</v>
      </c>
      <c r="R86" s="16">
        <v>34000</v>
      </c>
      <c r="S86" s="16">
        <v>34000</v>
      </c>
      <c r="T86" s="16">
        <v>34000</v>
      </c>
      <c r="U86" s="16">
        <f>SUM(Tabla1[[#This Row],[Enero]:[Diciembre]])</f>
        <v>408000</v>
      </c>
      <c r="V86" s="16">
        <v>28284.6</v>
      </c>
      <c r="W86" s="17">
        <v>4250.92</v>
      </c>
      <c r="X86" s="17">
        <f>+Tabla1[[#This Row],[MONTO SALARIO DEL  BONO ]]-Tabla1[[#This Row],[DESCUENTO DE ISR COMPENSACIÓN EXTRAORDINARIA]]</f>
        <v>24033.68</v>
      </c>
    </row>
    <row r="87" spans="1:24" ht="44.25" customHeight="1" x14ac:dyDescent="0.4">
      <c r="A87" s="9"/>
      <c r="B87" s="15" t="s">
        <v>21</v>
      </c>
      <c r="C87" s="15" t="s">
        <v>22</v>
      </c>
      <c r="D87" s="15" t="s">
        <v>23</v>
      </c>
      <c r="E87" s="15" t="s">
        <v>13</v>
      </c>
      <c r="F87" s="27">
        <v>2021</v>
      </c>
      <c r="G87" s="27">
        <v>12</v>
      </c>
      <c r="H87" s="16">
        <v>65000</v>
      </c>
      <c r="I87" s="16">
        <v>65000</v>
      </c>
      <c r="J87" s="16">
        <v>65000</v>
      </c>
      <c r="K87" s="16">
        <v>65000</v>
      </c>
      <c r="L87" s="16">
        <v>65000</v>
      </c>
      <c r="M87" s="16">
        <v>65000</v>
      </c>
      <c r="N87" s="16">
        <v>65000</v>
      </c>
      <c r="O87" s="16">
        <v>65000</v>
      </c>
      <c r="P87" s="16">
        <v>65000</v>
      </c>
      <c r="Q87" s="16">
        <v>65000</v>
      </c>
      <c r="R87" s="16">
        <v>65000</v>
      </c>
      <c r="S87" s="16">
        <v>65000</v>
      </c>
      <c r="T87" s="16">
        <v>65000</v>
      </c>
      <c r="U87" s="16">
        <f>SUM(Tabla1[[#This Row],[Enero]:[Diciembre]])</f>
        <v>780000</v>
      </c>
      <c r="V87" s="16">
        <v>54073.5</v>
      </c>
      <c r="W87" s="17">
        <v>12963.29</v>
      </c>
      <c r="X87" s="17">
        <f>+Tabla1[[#This Row],[MONTO SALARIO DEL  BONO ]]-Tabla1[[#This Row],[DESCUENTO DE ISR COMPENSACIÓN EXTRAORDINARIA]]</f>
        <v>41110.21</v>
      </c>
    </row>
    <row r="88" spans="1:24" ht="49.5" customHeight="1" x14ac:dyDescent="0.4">
      <c r="A88" s="9"/>
      <c r="B88" s="15" t="s">
        <v>148</v>
      </c>
      <c r="C88" s="15" t="s">
        <v>15</v>
      </c>
      <c r="D88" s="15" t="s">
        <v>23</v>
      </c>
      <c r="E88" s="15" t="s">
        <v>7</v>
      </c>
      <c r="F88" s="28" t="s">
        <v>187</v>
      </c>
      <c r="G88" s="27">
        <v>12</v>
      </c>
      <c r="H88" s="16">
        <v>34000</v>
      </c>
      <c r="I88" s="16">
        <v>34000</v>
      </c>
      <c r="J88" s="16">
        <v>34000</v>
      </c>
      <c r="K88" s="16">
        <v>34000</v>
      </c>
      <c r="L88" s="16">
        <v>34000</v>
      </c>
      <c r="M88" s="16">
        <v>34000</v>
      </c>
      <c r="N88" s="16">
        <v>34000</v>
      </c>
      <c r="O88" s="16">
        <v>34000</v>
      </c>
      <c r="P88" s="16">
        <v>34000</v>
      </c>
      <c r="Q88" s="16">
        <v>34000</v>
      </c>
      <c r="R88" s="16">
        <v>34000</v>
      </c>
      <c r="S88" s="16">
        <v>34000</v>
      </c>
      <c r="T88" s="16">
        <v>34000</v>
      </c>
      <c r="U88" s="16">
        <f>SUM(Tabla1[[#This Row],[Enero]:[Diciembre]])</f>
        <v>408000</v>
      </c>
      <c r="V88" s="16">
        <v>28284.6</v>
      </c>
      <c r="W88" s="17">
        <v>4250.92</v>
      </c>
      <c r="X88" s="17">
        <f>+Tabla1[[#This Row],[MONTO SALARIO DEL  BONO ]]-Tabla1[[#This Row],[DESCUENTO DE ISR COMPENSACIÓN EXTRAORDINARIA]]</f>
        <v>24033.68</v>
      </c>
    </row>
    <row r="89" spans="1:24" ht="49.5" customHeight="1" x14ac:dyDescent="0.4">
      <c r="A89" s="9"/>
      <c r="B89" s="15" t="s">
        <v>152</v>
      </c>
      <c r="C89" s="15" t="s">
        <v>27</v>
      </c>
      <c r="D89" s="15" t="s">
        <v>23</v>
      </c>
      <c r="E89" s="15" t="s">
        <v>13</v>
      </c>
      <c r="F89" s="28" t="s">
        <v>188</v>
      </c>
      <c r="G89" s="27">
        <v>11</v>
      </c>
      <c r="H89" s="16">
        <v>40000</v>
      </c>
      <c r="I89" s="16"/>
      <c r="J89" s="16">
        <v>40000</v>
      </c>
      <c r="K89" s="16">
        <v>40000</v>
      </c>
      <c r="L89" s="16">
        <v>40000</v>
      </c>
      <c r="M89" s="16">
        <v>40000</v>
      </c>
      <c r="N89" s="16">
        <v>40000</v>
      </c>
      <c r="O89" s="16">
        <v>40000</v>
      </c>
      <c r="P89" s="16">
        <v>40000</v>
      </c>
      <c r="Q89" s="16">
        <v>40000</v>
      </c>
      <c r="R89" s="16">
        <v>40000</v>
      </c>
      <c r="S89" s="16">
        <v>40000</v>
      </c>
      <c r="T89" s="16">
        <v>40000</v>
      </c>
      <c r="U89" s="16">
        <f>SUM(Tabla1[[#This Row],[Enero]:[Diciembre]])</f>
        <v>440000</v>
      </c>
      <c r="V89" s="16">
        <v>30503</v>
      </c>
      <c r="W89" s="17">
        <v>5381.03</v>
      </c>
      <c r="X89" s="17">
        <f>+Tabla1[[#This Row],[MONTO SALARIO DEL  BONO ]]-Tabla1[[#This Row],[DESCUENTO DE ISR COMPENSACIÓN EXTRAORDINARIA]]</f>
        <v>25121.97</v>
      </c>
    </row>
    <row r="90" spans="1:24" ht="34.5" customHeight="1" x14ac:dyDescent="0.4">
      <c r="A90" s="9"/>
      <c r="B90" s="15" t="s">
        <v>103</v>
      </c>
      <c r="C90" s="15" t="s">
        <v>19</v>
      </c>
      <c r="D90" s="15" t="s">
        <v>202</v>
      </c>
      <c r="E90" s="15" t="s">
        <v>13</v>
      </c>
      <c r="F90" s="27">
        <v>2022</v>
      </c>
      <c r="G90" s="27">
        <v>12</v>
      </c>
      <c r="H90" s="16">
        <v>105000</v>
      </c>
      <c r="I90" s="16">
        <v>105000</v>
      </c>
      <c r="J90" s="16">
        <v>105000</v>
      </c>
      <c r="K90" s="16">
        <v>105000</v>
      </c>
      <c r="L90" s="16">
        <v>105000</v>
      </c>
      <c r="M90" s="16">
        <v>105000</v>
      </c>
      <c r="N90" s="16">
        <v>105000</v>
      </c>
      <c r="O90" s="16">
        <v>105000</v>
      </c>
      <c r="P90" s="16">
        <v>105000</v>
      </c>
      <c r="Q90" s="16">
        <v>105000</v>
      </c>
      <c r="R90" s="16">
        <v>105000</v>
      </c>
      <c r="S90" s="16">
        <v>105000</v>
      </c>
      <c r="T90" s="16">
        <v>105000</v>
      </c>
      <c r="U90" s="16">
        <f>SUM(Tabla1[[#This Row],[Enero]:[Diciembre]])</f>
        <v>1260000</v>
      </c>
      <c r="V90" s="16">
        <v>87349.5</v>
      </c>
      <c r="W90" s="17">
        <v>21837.38</v>
      </c>
      <c r="X90" s="17">
        <f>+Tabla1[[#This Row],[MONTO SALARIO DEL  BONO ]]-Tabla1[[#This Row],[DESCUENTO DE ISR COMPENSACIÓN EXTRAORDINARIA]]</f>
        <v>65512.119999999995</v>
      </c>
    </row>
    <row r="91" spans="1:24" ht="31.5" customHeight="1" x14ac:dyDescent="0.4">
      <c r="A91" s="9"/>
      <c r="B91" s="15" t="s">
        <v>149</v>
      </c>
      <c r="C91" s="15" t="s">
        <v>144</v>
      </c>
      <c r="D91" s="15" t="s">
        <v>202</v>
      </c>
      <c r="E91" s="15" t="s">
        <v>7</v>
      </c>
      <c r="F91" s="28" t="s">
        <v>187</v>
      </c>
      <c r="G91" s="27">
        <v>12</v>
      </c>
      <c r="H91" s="16">
        <v>34000</v>
      </c>
      <c r="I91" s="16">
        <v>34000</v>
      </c>
      <c r="J91" s="16">
        <v>34000</v>
      </c>
      <c r="K91" s="16">
        <v>34000</v>
      </c>
      <c r="L91" s="16">
        <v>34000</v>
      </c>
      <c r="M91" s="16">
        <v>34000</v>
      </c>
      <c r="N91" s="16">
        <v>34000</v>
      </c>
      <c r="O91" s="16">
        <v>34000</v>
      </c>
      <c r="P91" s="16">
        <v>34000</v>
      </c>
      <c r="Q91" s="16">
        <v>34000</v>
      </c>
      <c r="R91" s="16">
        <v>34000</v>
      </c>
      <c r="S91" s="16">
        <v>34000</v>
      </c>
      <c r="T91" s="16">
        <v>34000</v>
      </c>
      <c r="U91" s="16">
        <f>SUM(Tabla1[[#This Row],[Enero]:[Diciembre]])</f>
        <v>408000</v>
      </c>
      <c r="V91" s="16">
        <v>28284.6</v>
      </c>
      <c r="W91" s="17">
        <v>4250.92</v>
      </c>
      <c r="X91" s="17">
        <f>+Tabla1[[#This Row],[MONTO SALARIO DEL  BONO ]]-Tabla1[[#This Row],[DESCUENTO DE ISR COMPENSACIÓN EXTRAORDINARIA]]</f>
        <v>24033.68</v>
      </c>
    </row>
    <row r="92" spans="1:24" ht="35.25" customHeight="1" x14ac:dyDescent="0.4">
      <c r="A92" s="9"/>
      <c r="B92" s="15" t="s">
        <v>114</v>
      </c>
      <c r="C92" s="15" t="s">
        <v>102</v>
      </c>
      <c r="D92" s="15" t="s">
        <v>202</v>
      </c>
      <c r="E92" s="15" t="s">
        <v>7</v>
      </c>
      <c r="F92" s="27">
        <v>2022</v>
      </c>
      <c r="G92" s="27">
        <v>12</v>
      </c>
      <c r="H92" s="16">
        <v>34000</v>
      </c>
      <c r="I92" s="16">
        <v>34000</v>
      </c>
      <c r="J92" s="16">
        <v>34000</v>
      </c>
      <c r="K92" s="16">
        <v>34000</v>
      </c>
      <c r="L92" s="16">
        <v>34000</v>
      </c>
      <c r="M92" s="16">
        <v>34000</v>
      </c>
      <c r="N92" s="16">
        <v>34000</v>
      </c>
      <c r="O92" s="16">
        <v>34000</v>
      </c>
      <c r="P92" s="16">
        <v>34000</v>
      </c>
      <c r="Q92" s="16">
        <v>34000</v>
      </c>
      <c r="R92" s="16">
        <v>34000</v>
      </c>
      <c r="S92" s="16">
        <v>34000</v>
      </c>
      <c r="T92" s="16">
        <v>34000</v>
      </c>
      <c r="U92" s="16">
        <f>SUM(Tabla1[[#This Row],[Enero]:[Diciembre]])</f>
        <v>408000</v>
      </c>
      <c r="V92" s="16">
        <v>28284.6</v>
      </c>
      <c r="W92" s="17">
        <v>4250.92</v>
      </c>
      <c r="X92" s="17">
        <f>+Tabla1[[#This Row],[MONTO SALARIO DEL  BONO ]]-Tabla1[[#This Row],[DESCUENTO DE ISR COMPENSACIÓN EXTRAORDINARIA]]</f>
        <v>24033.68</v>
      </c>
    </row>
    <row r="93" spans="1:24" ht="38.25" customHeight="1" x14ac:dyDescent="0.4">
      <c r="A93" s="9"/>
      <c r="B93" s="15" t="s">
        <v>73</v>
      </c>
      <c r="C93" s="15" t="s">
        <v>15</v>
      </c>
      <c r="D93" s="15" t="s">
        <v>202</v>
      </c>
      <c r="E93" s="15" t="s">
        <v>7</v>
      </c>
      <c r="F93" s="27">
        <v>2021</v>
      </c>
      <c r="G93" s="27">
        <v>12</v>
      </c>
      <c r="H93" s="16">
        <v>34000</v>
      </c>
      <c r="I93" s="16">
        <v>34000</v>
      </c>
      <c r="J93" s="16">
        <v>34000</v>
      </c>
      <c r="K93" s="16">
        <v>34000</v>
      </c>
      <c r="L93" s="16">
        <v>34000</v>
      </c>
      <c r="M93" s="16">
        <v>34000</v>
      </c>
      <c r="N93" s="16">
        <v>34000</v>
      </c>
      <c r="O93" s="16">
        <v>34000</v>
      </c>
      <c r="P93" s="16">
        <v>34000</v>
      </c>
      <c r="Q93" s="16">
        <v>34000</v>
      </c>
      <c r="R93" s="16">
        <v>34000</v>
      </c>
      <c r="S93" s="16">
        <v>34000</v>
      </c>
      <c r="T93" s="16">
        <v>34000</v>
      </c>
      <c r="U93" s="16">
        <f>SUM(Tabla1[[#This Row],[Enero]:[Diciembre]])</f>
        <v>408000</v>
      </c>
      <c r="V93" s="16">
        <v>28284.6</v>
      </c>
      <c r="W93" s="16">
        <v>4250.92</v>
      </c>
      <c r="X93" s="16">
        <f>+Tabla1[[#This Row],[MONTO SALARIO DEL  BONO ]]-Tabla1[[#This Row],[DESCUENTO DE ISR COMPENSACIÓN EXTRAORDINARIA]]</f>
        <v>24033.68</v>
      </c>
    </row>
    <row r="94" spans="1:24" ht="32.25" customHeight="1" x14ac:dyDescent="0.4">
      <c r="A94" s="9"/>
      <c r="B94" s="15" t="s">
        <v>108</v>
      </c>
      <c r="C94" s="15" t="s">
        <v>19</v>
      </c>
      <c r="D94" s="15" t="s">
        <v>202</v>
      </c>
      <c r="E94" s="15" t="s">
        <v>13</v>
      </c>
      <c r="F94" s="27">
        <v>2022</v>
      </c>
      <c r="G94" s="27">
        <v>12</v>
      </c>
      <c r="H94" s="16">
        <v>105000</v>
      </c>
      <c r="I94" s="16">
        <v>105000</v>
      </c>
      <c r="J94" s="16">
        <v>105000</v>
      </c>
      <c r="K94" s="16">
        <v>105000</v>
      </c>
      <c r="L94" s="16">
        <v>105000</v>
      </c>
      <c r="M94" s="16">
        <v>105000</v>
      </c>
      <c r="N94" s="16">
        <v>105000</v>
      </c>
      <c r="O94" s="16">
        <v>105000</v>
      </c>
      <c r="P94" s="16">
        <v>105000</v>
      </c>
      <c r="Q94" s="16">
        <v>105000</v>
      </c>
      <c r="R94" s="16">
        <v>105000</v>
      </c>
      <c r="S94" s="16">
        <v>105000</v>
      </c>
      <c r="T94" s="16">
        <v>105000</v>
      </c>
      <c r="U94" s="16">
        <f>SUM(Tabla1[[#This Row],[Enero]:[Diciembre]])</f>
        <v>1260000</v>
      </c>
      <c r="V94" s="16">
        <v>87349.5</v>
      </c>
      <c r="W94" s="17">
        <v>21837.38</v>
      </c>
      <c r="X94" s="17">
        <f>+Tabla1[[#This Row],[MONTO SALARIO DEL  BONO ]]-Tabla1[[#This Row],[DESCUENTO DE ISR COMPENSACIÓN EXTRAORDINARIA]]</f>
        <v>65512.119999999995</v>
      </c>
    </row>
    <row r="95" spans="1:24" ht="40.5" customHeight="1" x14ac:dyDescent="0.4">
      <c r="A95" s="9"/>
      <c r="B95" s="15" t="s">
        <v>120</v>
      </c>
      <c r="C95" s="15" t="s">
        <v>102</v>
      </c>
      <c r="D95" s="15" t="s">
        <v>202</v>
      </c>
      <c r="E95" s="15" t="s">
        <v>7</v>
      </c>
      <c r="F95" s="27">
        <v>2022</v>
      </c>
      <c r="G95" s="27">
        <v>12</v>
      </c>
      <c r="H95" s="16">
        <v>34000</v>
      </c>
      <c r="I95" s="16">
        <v>34000</v>
      </c>
      <c r="J95" s="16">
        <v>34000</v>
      </c>
      <c r="K95" s="16">
        <v>34000</v>
      </c>
      <c r="L95" s="16">
        <v>34000</v>
      </c>
      <c r="M95" s="16">
        <v>34000</v>
      </c>
      <c r="N95" s="16">
        <v>34000</v>
      </c>
      <c r="O95" s="16">
        <v>34000</v>
      </c>
      <c r="P95" s="16">
        <v>34000</v>
      </c>
      <c r="Q95" s="16">
        <v>34000</v>
      </c>
      <c r="R95" s="16">
        <v>34000</v>
      </c>
      <c r="S95" s="16">
        <v>34000</v>
      </c>
      <c r="T95" s="16">
        <v>34000</v>
      </c>
      <c r="U95" s="16">
        <f>SUM(Tabla1[[#This Row],[Enero]:[Diciembre]])</f>
        <v>408000</v>
      </c>
      <c r="V95" s="16">
        <v>28284.6</v>
      </c>
      <c r="W95" s="17">
        <v>4250.92</v>
      </c>
      <c r="X95" s="17">
        <f>+Tabla1[[#This Row],[MONTO SALARIO DEL  BONO ]]-Tabla1[[#This Row],[DESCUENTO DE ISR COMPENSACIÓN EXTRAORDINARIA]]</f>
        <v>24033.68</v>
      </c>
    </row>
    <row r="96" spans="1:24" ht="30.75" customHeight="1" x14ac:dyDescent="0.4">
      <c r="A96" s="9"/>
      <c r="B96" s="15" t="s">
        <v>143</v>
      </c>
      <c r="C96" s="15" t="s">
        <v>144</v>
      </c>
      <c r="D96" s="15" t="s">
        <v>202</v>
      </c>
      <c r="E96" s="15" t="s">
        <v>7</v>
      </c>
      <c r="F96" s="27">
        <v>2022</v>
      </c>
      <c r="G96" s="27">
        <v>12</v>
      </c>
      <c r="H96" s="16">
        <v>34000</v>
      </c>
      <c r="I96" s="16">
        <v>34000</v>
      </c>
      <c r="J96" s="16">
        <v>34000</v>
      </c>
      <c r="K96" s="16">
        <v>34000</v>
      </c>
      <c r="L96" s="16">
        <v>34000</v>
      </c>
      <c r="M96" s="16">
        <v>34000</v>
      </c>
      <c r="N96" s="16">
        <v>34000</v>
      </c>
      <c r="O96" s="16">
        <v>34000</v>
      </c>
      <c r="P96" s="16">
        <v>34000</v>
      </c>
      <c r="Q96" s="16">
        <v>34000</v>
      </c>
      <c r="R96" s="16">
        <v>34000</v>
      </c>
      <c r="S96" s="16">
        <v>34000</v>
      </c>
      <c r="T96" s="16">
        <v>34000</v>
      </c>
      <c r="U96" s="16">
        <f>SUM(Tabla1[[#This Row],[Enero]:[Diciembre]])</f>
        <v>408000</v>
      </c>
      <c r="V96" s="16">
        <v>28284.6</v>
      </c>
      <c r="W96" s="17">
        <v>4250.92</v>
      </c>
      <c r="X96" s="17">
        <f>+Tabla1[[#This Row],[MONTO SALARIO DEL  BONO ]]-Tabla1[[#This Row],[DESCUENTO DE ISR COMPENSACIÓN EXTRAORDINARIA]]</f>
        <v>24033.68</v>
      </c>
    </row>
    <row r="97" spans="1:24" ht="39" customHeight="1" x14ac:dyDescent="0.4">
      <c r="A97" s="9"/>
      <c r="B97" s="15" t="s">
        <v>162</v>
      </c>
      <c r="C97" s="15" t="s">
        <v>127</v>
      </c>
      <c r="D97" s="15" t="s">
        <v>202</v>
      </c>
      <c r="E97" s="15" t="s">
        <v>13</v>
      </c>
      <c r="F97" s="28" t="s">
        <v>191</v>
      </c>
      <c r="G97" s="27">
        <v>8</v>
      </c>
      <c r="H97" s="16">
        <v>65000</v>
      </c>
      <c r="I97" s="16"/>
      <c r="J97" s="16"/>
      <c r="K97" s="16"/>
      <c r="L97" s="16"/>
      <c r="M97" s="16">
        <v>65000</v>
      </c>
      <c r="N97" s="16">
        <v>65000</v>
      </c>
      <c r="O97" s="16">
        <v>65000</v>
      </c>
      <c r="P97" s="16">
        <v>65000</v>
      </c>
      <c r="Q97" s="16">
        <v>65000</v>
      </c>
      <c r="R97" s="16">
        <v>65000</v>
      </c>
      <c r="S97" s="16">
        <v>65000</v>
      </c>
      <c r="T97" s="16">
        <v>65000</v>
      </c>
      <c r="U97" s="16">
        <f>SUM(Tabla1[[#This Row],[Enero]:[Diciembre]])</f>
        <v>520000</v>
      </c>
      <c r="V97" s="16">
        <v>36049</v>
      </c>
      <c r="W97" s="17">
        <v>8457.16</v>
      </c>
      <c r="X97" s="17">
        <f>+Tabla1[[#This Row],[MONTO SALARIO DEL  BONO ]]-Tabla1[[#This Row],[DESCUENTO DE ISR COMPENSACIÓN EXTRAORDINARIA]]</f>
        <v>27591.84</v>
      </c>
    </row>
    <row r="98" spans="1:24" ht="38.25" customHeight="1" x14ac:dyDescent="0.4">
      <c r="A98" s="9"/>
      <c r="B98" s="15" t="s">
        <v>168</v>
      </c>
      <c r="C98" s="15" t="s">
        <v>169</v>
      </c>
      <c r="D98" s="15" t="s">
        <v>202</v>
      </c>
      <c r="E98" s="15" t="s">
        <v>13</v>
      </c>
      <c r="F98" s="28" t="s">
        <v>192</v>
      </c>
      <c r="G98" s="27">
        <v>4</v>
      </c>
      <c r="H98" s="16">
        <v>65000</v>
      </c>
      <c r="I98" s="16"/>
      <c r="J98" s="16"/>
      <c r="K98" s="16"/>
      <c r="L98" s="16"/>
      <c r="M98" s="16"/>
      <c r="N98" s="16"/>
      <c r="O98" s="16"/>
      <c r="P98" s="16"/>
      <c r="Q98" s="16">
        <v>65000</v>
      </c>
      <c r="R98" s="16">
        <v>65000</v>
      </c>
      <c r="S98" s="16">
        <v>65000</v>
      </c>
      <c r="T98" s="16">
        <v>65000</v>
      </c>
      <c r="U98" s="16">
        <f>SUM(Tabla1[[#This Row],[Enero]:[Diciembre]])</f>
        <v>260000</v>
      </c>
      <c r="V98" s="16">
        <v>18024.5</v>
      </c>
      <c r="W98" s="17">
        <v>3951.04</v>
      </c>
      <c r="X98" s="17">
        <f>+Tabla1[[#This Row],[MONTO SALARIO DEL  BONO ]]-Tabla1[[#This Row],[DESCUENTO DE ISR COMPENSACIÓN EXTRAORDINARIA]]</f>
        <v>14073.46</v>
      </c>
    </row>
    <row r="99" spans="1:24" ht="34.5" customHeight="1" x14ac:dyDescent="0.4">
      <c r="A99" s="9"/>
      <c r="B99" s="15" t="s">
        <v>171</v>
      </c>
      <c r="C99" s="15" t="s">
        <v>170</v>
      </c>
      <c r="D99" s="15" t="s">
        <v>202</v>
      </c>
      <c r="E99" s="15" t="s">
        <v>13</v>
      </c>
      <c r="F99" s="28" t="s">
        <v>192</v>
      </c>
      <c r="G99" s="27">
        <v>4</v>
      </c>
      <c r="H99" s="16">
        <v>40000</v>
      </c>
      <c r="I99" s="16"/>
      <c r="J99" s="16"/>
      <c r="K99" s="16"/>
      <c r="L99" s="16"/>
      <c r="M99" s="16"/>
      <c r="N99" s="16"/>
      <c r="O99" s="16"/>
      <c r="P99" s="16"/>
      <c r="Q99" s="16">
        <v>40000</v>
      </c>
      <c r="R99" s="16">
        <v>40000</v>
      </c>
      <c r="S99" s="16">
        <v>40000</v>
      </c>
      <c r="T99" s="16">
        <v>40000</v>
      </c>
      <c r="U99" s="16">
        <f>SUM(Tabla1[[#This Row],[Enero]:[Diciembre]])</f>
        <v>160000</v>
      </c>
      <c r="V99" s="16">
        <v>11092</v>
      </c>
      <c r="W99" s="17">
        <v>1663.8</v>
      </c>
      <c r="X99" s="17">
        <f>+Tabla1[[#This Row],[MONTO SALARIO DEL  BONO ]]-Tabla1[[#This Row],[DESCUENTO DE ISR COMPENSACIÓN EXTRAORDINARIA]]</f>
        <v>9428.2000000000007</v>
      </c>
    </row>
    <row r="100" spans="1:24" ht="36" customHeight="1" x14ac:dyDescent="0.4">
      <c r="A100" s="9"/>
      <c r="B100" s="15" t="s">
        <v>172</v>
      </c>
      <c r="C100" s="15" t="s">
        <v>9</v>
      </c>
      <c r="D100" s="15" t="s">
        <v>202</v>
      </c>
      <c r="E100" s="15" t="s">
        <v>7</v>
      </c>
      <c r="F100" s="28" t="s">
        <v>192</v>
      </c>
      <c r="G100" s="27">
        <v>4</v>
      </c>
      <c r="H100" s="16">
        <v>18000</v>
      </c>
      <c r="I100" s="16"/>
      <c r="J100" s="16"/>
      <c r="K100" s="16"/>
      <c r="L100" s="16"/>
      <c r="M100" s="16"/>
      <c r="N100" s="16"/>
      <c r="O100" s="16"/>
      <c r="P100" s="16"/>
      <c r="Q100" s="16">
        <v>18000</v>
      </c>
      <c r="R100" s="16">
        <v>18000</v>
      </c>
      <c r="S100" s="16">
        <v>18000</v>
      </c>
      <c r="T100" s="16">
        <v>18000</v>
      </c>
      <c r="U100" s="16">
        <f>SUM(Tabla1[[#This Row],[Enero]:[Diciembre]])</f>
        <v>72000</v>
      </c>
      <c r="V100" s="16">
        <v>4991.3999999999996</v>
      </c>
      <c r="W100" s="17"/>
      <c r="X100" s="17">
        <f>+Tabla1[[#This Row],[MONTO SALARIO DEL  BONO ]]-Tabla1[[#This Row],[DESCUENTO DE ISR COMPENSACIÓN EXTRAORDINARIA]]</f>
        <v>4991.3999999999996</v>
      </c>
    </row>
    <row r="101" spans="1:24" ht="29.25" customHeight="1" x14ac:dyDescent="0.4">
      <c r="A101" s="9"/>
      <c r="B101" s="15" t="s">
        <v>70</v>
      </c>
      <c r="C101" s="15" t="s">
        <v>71</v>
      </c>
      <c r="D101" s="15" t="s">
        <v>38</v>
      </c>
      <c r="E101" s="15" t="s">
        <v>13</v>
      </c>
      <c r="F101" s="27">
        <v>2021</v>
      </c>
      <c r="G101" s="27">
        <v>12</v>
      </c>
      <c r="H101" s="16">
        <v>65000</v>
      </c>
      <c r="I101" s="16">
        <v>65000</v>
      </c>
      <c r="J101" s="16">
        <v>65000</v>
      </c>
      <c r="K101" s="16">
        <v>65000</v>
      </c>
      <c r="L101" s="16">
        <v>65000</v>
      </c>
      <c r="M101" s="16">
        <v>65000</v>
      </c>
      <c r="N101" s="16">
        <v>65000</v>
      </c>
      <c r="O101" s="16">
        <v>65000</v>
      </c>
      <c r="P101" s="16">
        <v>65000</v>
      </c>
      <c r="Q101" s="16">
        <v>65000</v>
      </c>
      <c r="R101" s="16">
        <v>65000</v>
      </c>
      <c r="S101" s="16">
        <v>65000</v>
      </c>
      <c r="T101" s="16">
        <v>65000</v>
      </c>
      <c r="U101" s="16">
        <f>SUM(Tabla1[[#This Row],[Enero]:[Diciembre]])</f>
        <v>780000</v>
      </c>
      <c r="V101" s="16">
        <v>54073.5</v>
      </c>
      <c r="W101" s="17">
        <v>12963.29</v>
      </c>
      <c r="X101" s="17">
        <f>+Tabla1[[#This Row],[MONTO SALARIO DEL  BONO ]]-Tabla1[[#This Row],[DESCUENTO DE ISR COMPENSACIÓN EXTRAORDINARIA]]</f>
        <v>41110.21</v>
      </c>
    </row>
    <row r="102" spans="1:24" ht="36.75" customHeight="1" x14ac:dyDescent="0.4">
      <c r="A102" s="9"/>
      <c r="B102" s="15" t="s">
        <v>173</v>
      </c>
      <c r="C102" s="15" t="s">
        <v>19</v>
      </c>
      <c r="D102" s="15" t="s">
        <v>38</v>
      </c>
      <c r="E102" s="15" t="s">
        <v>13</v>
      </c>
      <c r="F102" s="28" t="s">
        <v>167</v>
      </c>
      <c r="G102" s="27">
        <v>3</v>
      </c>
      <c r="H102" s="16">
        <v>105000</v>
      </c>
      <c r="I102" s="16"/>
      <c r="J102" s="16"/>
      <c r="K102" s="16"/>
      <c r="L102" s="16"/>
      <c r="M102" s="16"/>
      <c r="N102" s="16"/>
      <c r="O102" s="16"/>
      <c r="P102" s="16"/>
      <c r="Q102" s="16"/>
      <c r="R102" s="16">
        <v>105000</v>
      </c>
      <c r="S102" s="16">
        <v>105000</v>
      </c>
      <c r="T102" s="16">
        <v>105000</v>
      </c>
      <c r="U102" s="16">
        <f>SUM(Tabla1[[#This Row],[Enero]:[Diciembre]])</f>
        <v>315000</v>
      </c>
      <c r="V102" s="16">
        <v>21837.38</v>
      </c>
      <c r="W102" s="17">
        <v>5459.35</v>
      </c>
      <c r="X102" s="17">
        <f>+Tabla1[[#This Row],[MONTO SALARIO DEL  BONO ]]-Tabla1[[#This Row],[DESCUENTO DE ISR COMPENSACIÓN EXTRAORDINARIA]]</f>
        <v>16378.03</v>
      </c>
    </row>
    <row r="103" spans="1:24" ht="34.5" customHeight="1" x14ac:dyDescent="0.4">
      <c r="A103" s="9"/>
      <c r="B103" s="15" t="s">
        <v>18</v>
      </c>
      <c r="C103" s="15" t="s">
        <v>19</v>
      </c>
      <c r="D103" s="15" t="s">
        <v>20</v>
      </c>
      <c r="E103" s="15" t="s">
        <v>13</v>
      </c>
      <c r="F103" s="27">
        <v>2021</v>
      </c>
      <c r="G103" s="27">
        <v>12</v>
      </c>
      <c r="H103" s="16">
        <v>105000</v>
      </c>
      <c r="I103" s="16">
        <v>105000</v>
      </c>
      <c r="J103" s="16">
        <v>105000</v>
      </c>
      <c r="K103" s="16">
        <v>105000</v>
      </c>
      <c r="L103" s="16">
        <v>105000</v>
      </c>
      <c r="M103" s="16">
        <v>105000</v>
      </c>
      <c r="N103" s="16">
        <v>105000</v>
      </c>
      <c r="O103" s="16">
        <v>105000</v>
      </c>
      <c r="P103" s="16">
        <v>105000</v>
      </c>
      <c r="Q103" s="16">
        <v>105000</v>
      </c>
      <c r="R103" s="16">
        <v>105000</v>
      </c>
      <c r="S103" s="16">
        <v>105000</v>
      </c>
      <c r="T103" s="16">
        <v>105000</v>
      </c>
      <c r="U103" s="16">
        <f>SUM(Tabla1[[#This Row],[Enero]:[Diciembre]])</f>
        <v>1260000</v>
      </c>
      <c r="V103" s="16">
        <v>87349.5</v>
      </c>
      <c r="W103" s="17">
        <v>21837.38</v>
      </c>
      <c r="X103" s="17">
        <f>+Tabla1[[#This Row],[MONTO SALARIO DEL  BONO ]]-Tabla1[[#This Row],[DESCUENTO DE ISR COMPENSACIÓN EXTRAORDINARIA]]</f>
        <v>65512.119999999995</v>
      </c>
    </row>
    <row r="104" spans="1:24" ht="35.25" customHeight="1" x14ac:dyDescent="0.4">
      <c r="A104" s="9"/>
      <c r="B104" s="15" t="s">
        <v>93</v>
      </c>
      <c r="C104" s="15" t="s">
        <v>94</v>
      </c>
      <c r="D104" s="15" t="s">
        <v>20</v>
      </c>
      <c r="E104" s="15" t="s">
        <v>13</v>
      </c>
      <c r="F104" s="27">
        <v>2022</v>
      </c>
      <c r="G104" s="27">
        <v>12</v>
      </c>
      <c r="H104" s="16">
        <v>65000</v>
      </c>
      <c r="I104" s="16">
        <v>65000</v>
      </c>
      <c r="J104" s="16">
        <v>65000</v>
      </c>
      <c r="K104" s="16">
        <v>65000</v>
      </c>
      <c r="L104" s="16">
        <v>65000</v>
      </c>
      <c r="M104" s="16">
        <v>65000</v>
      </c>
      <c r="N104" s="16">
        <v>65000</v>
      </c>
      <c r="O104" s="16">
        <v>65000</v>
      </c>
      <c r="P104" s="16">
        <v>65000</v>
      </c>
      <c r="Q104" s="16">
        <v>65000</v>
      </c>
      <c r="R104" s="16">
        <v>65000</v>
      </c>
      <c r="S104" s="16">
        <v>65000</v>
      </c>
      <c r="T104" s="16">
        <v>65000</v>
      </c>
      <c r="U104" s="16">
        <f>SUM(Tabla1[[#This Row],[Enero]:[Diciembre]])</f>
        <v>780000</v>
      </c>
      <c r="V104" s="16">
        <v>54073.5</v>
      </c>
      <c r="W104" s="17">
        <v>12963.29</v>
      </c>
      <c r="X104" s="17">
        <f>+Tabla1[[#This Row],[MONTO SALARIO DEL  BONO ]]-Tabla1[[#This Row],[DESCUENTO DE ISR COMPENSACIÓN EXTRAORDINARIA]]</f>
        <v>41110.21</v>
      </c>
    </row>
    <row r="105" spans="1:24" ht="33" customHeight="1" x14ac:dyDescent="0.4">
      <c r="A105" s="9"/>
      <c r="B105" s="15" t="s">
        <v>150</v>
      </c>
      <c r="C105" s="15" t="s">
        <v>151</v>
      </c>
      <c r="D105" s="15" t="s">
        <v>20</v>
      </c>
      <c r="E105" s="15" t="s">
        <v>13</v>
      </c>
      <c r="F105" s="28" t="s">
        <v>187</v>
      </c>
      <c r="G105" s="27">
        <v>12</v>
      </c>
      <c r="H105" s="16">
        <v>65000</v>
      </c>
      <c r="I105" s="16">
        <v>65000</v>
      </c>
      <c r="J105" s="16">
        <v>65000</v>
      </c>
      <c r="K105" s="16">
        <v>65000</v>
      </c>
      <c r="L105" s="16">
        <v>65000</v>
      </c>
      <c r="M105" s="16">
        <v>65000</v>
      </c>
      <c r="N105" s="16">
        <v>65000</v>
      </c>
      <c r="O105" s="16">
        <v>65000</v>
      </c>
      <c r="P105" s="16">
        <v>65000</v>
      </c>
      <c r="Q105" s="16">
        <v>65000</v>
      </c>
      <c r="R105" s="16">
        <v>65000</v>
      </c>
      <c r="S105" s="16">
        <v>65000</v>
      </c>
      <c r="T105" s="16">
        <v>65000</v>
      </c>
      <c r="U105" s="16">
        <f>SUM(Tabla1[[#This Row],[Enero]:[Diciembre]])</f>
        <v>780000</v>
      </c>
      <c r="V105" s="16">
        <v>54073.5</v>
      </c>
      <c r="W105" s="17">
        <v>12963.29</v>
      </c>
      <c r="X105" s="17">
        <f>+Tabla1[[#This Row],[MONTO SALARIO DEL  BONO ]]-Tabla1[[#This Row],[DESCUENTO DE ISR COMPENSACIÓN EXTRAORDINARIA]]</f>
        <v>41110.21</v>
      </c>
    </row>
    <row r="106" spans="1:24" ht="34.5" customHeight="1" x14ac:dyDescent="0.4">
      <c r="A106" s="9"/>
      <c r="B106" s="15" t="s">
        <v>62</v>
      </c>
      <c r="C106" s="15" t="s">
        <v>22</v>
      </c>
      <c r="D106" s="15" t="s">
        <v>20</v>
      </c>
      <c r="E106" s="15" t="s">
        <v>13</v>
      </c>
      <c r="F106" s="27">
        <v>2022</v>
      </c>
      <c r="G106" s="27">
        <v>12</v>
      </c>
      <c r="H106" s="16">
        <v>65000</v>
      </c>
      <c r="I106" s="16">
        <v>65000</v>
      </c>
      <c r="J106" s="16">
        <v>65000</v>
      </c>
      <c r="K106" s="16">
        <v>65000</v>
      </c>
      <c r="L106" s="16">
        <v>65000</v>
      </c>
      <c r="M106" s="16">
        <v>65000</v>
      </c>
      <c r="N106" s="16">
        <v>65000</v>
      </c>
      <c r="O106" s="16">
        <v>65000</v>
      </c>
      <c r="P106" s="16">
        <v>65000</v>
      </c>
      <c r="Q106" s="16">
        <v>65000</v>
      </c>
      <c r="R106" s="16">
        <v>65000</v>
      </c>
      <c r="S106" s="16">
        <v>65000</v>
      </c>
      <c r="T106" s="16">
        <v>65000</v>
      </c>
      <c r="U106" s="16">
        <f>SUM(Tabla1[[#This Row],[Enero]:[Diciembre]])</f>
        <v>780000</v>
      </c>
      <c r="V106" s="16">
        <v>54073.5</v>
      </c>
      <c r="W106" s="17">
        <v>12963.29</v>
      </c>
      <c r="X106" s="17">
        <f>+Tabla1[[#This Row],[MONTO SALARIO DEL  BONO ]]-Tabla1[[#This Row],[DESCUENTO DE ISR COMPENSACIÓN EXTRAORDINARIA]]</f>
        <v>41110.21</v>
      </c>
    </row>
    <row r="107" spans="1:24" ht="42" customHeight="1" x14ac:dyDescent="0.4">
      <c r="A107" s="9"/>
      <c r="B107" s="15" t="s">
        <v>117</v>
      </c>
      <c r="C107" s="15" t="s">
        <v>92</v>
      </c>
      <c r="D107" s="15" t="s">
        <v>20</v>
      </c>
      <c r="E107" s="15" t="s">
        <v>7</v>
      </c>
      <c r="F107" s="27">
        <v>2022</v>
      </c>
      <c r="G107" s="27">
        <v>12</v>
      </c>
      <c r="H107" s="16">
        <v>34000</v>
      </c>
      <c r="I107" s="16">
        <v>34000</v>
      </c>
      <c r="J107" s="16">
        <v>34000</v>
      </c>
      <c r="K107" s="16">
        <v>34000</v>
      </c>
      <c r="L107" s="16">
        <v>34000</v>
      </c>
      <c r="M107" s="16">
        <v>34000</v>
      </c>
      <c r="N107" s="16">
        <v>34000</v>
      </c>
      <c r="O107" s="16">
        <v>34000</v>
      </c>
      <c r="P107" s="16">
        <v>34000</v>
      </c>
      <c r="Q107" s="16">
        <v>34000</v>
      </c>
      <c r="R107" s="16">
        <v>34000</v>
      </c>
      <c r="S107" s="16">
        <v>34000</v>
      </c>
      <c r="T107" s="16">
        <v>34000</v>
      </c>
      <c r="U107" s="16">
        <f>SUM(Tabla1[[#This Row],[Enero]:[Diciembre]])</f>
        <v>408000</v>
      </c>
      <c r="V107" s="16">
        <v>28284.6</v>
      </c>
      <c r="W107" s="17">
        <v>4250.92</v>
      </c>
      <c r="X107" s="17">
        <f>+Tabla1[[#This Row],[MONTO SALARIO DEL  BONO ]]-Tabla1[[#This Row],[DESCUENTO DE ISR COMPENSACIÓN EXTRAORDINARIA]]</f>
        <v>24033.68</v>
      </c>
    </row>
    <row r="108" spans="1:24" ht="37.5" customHeight="1" x14ac:dyDescent="0.4">
      <c r="A108" s="9"/>
      <c r="B108" s="15" t="s">
        <v>194</v>
      </c>
      <c r="C108" s="15" t="s">
        <v>92</v>
      </c>
      <c r="D108" s="15" t="s">
        <v>20</v>
      </c>
      <c r="E108" s="15" t="s">
        <v>7</v>
      </c>
      <c r="F108" s="27">
        <v>2022</v>
      </c>
      <c r="G108" s="27">
        <v>12</v>
      </c>
      <c r="H108" s="16">
        <v>34000</v>
      </c>
      <c r="I108" s="16">
        <v>34000</v>
      </c>
      <c r="J108" s="16">
        <v>34000</v>
      </c>
      <c r="K108" s="16">
        <v>34000</v>
      </c>
      <c r="L108" s="16">
        <v>34000</v>
      </c>
      <c r="M108" s="16">
        <v>34000</v>
      </c>
      <c r="N108" s="16">
        <v>34000</v>
      </c>
      <c r="O108" s="16">
        <v>34000</v>
      </c>
      <c r="P108" s="16">
        <v>34000</v>
      </c>
      <c r="Q108" s="16">
        <v>34000</v>
      </c>
      <c r="R108" s="16">
        <v>34000</v>
      </c>
      <c r="S108" s="16">
        <v>34000</v>
      </c>
      <c r="T108" s="16">
        <v>34000</v>
      </c>
      <c r="U108" s="16">
        <f>SUM(Tabla1[[#This Row],[Enero]:[Diciembre]])</f>
        <v>408000</v>
      </c>
      <c r="V108" s="16">
        <v>28284.6</v>
      </c>
      <c r="W108" s="17">
        <v>4250.92</v>
      </c>
      <c r="X108" s="17">
        <f>+Tabla1[[#This Row],[MONTO SALARIO DEL  BONO ]]-Tabla1[[#This Row],[DESCUENTO DE ISR COMPENSACIÓN EXTRAORDINARIA]]</f>
        <v>24033.68</v>
      </c>
    </row>
    <row r="109" spans="1:24" ht="48" customHeight="1" x14ac:dyDescent="0.4">
      <c r="A109" s="9"/>
      <c r="B109" s="15" t="s">
        <v>119</v>
      </c>
      <c r="C109" s="15" t="s">
        <v>92</v>
      </c>
      <c r="D109" s="15" t="s">
        <v>20</v>
      </c>
      <c r="E109" s="15" t="s">
        <v>7</v>
      </c>
      <c r="F109" s="27">
        <v>2022</v>
      </c>
      <c r="G109" s="27">
        <v>12</v>
      </c>
      <c r="H109" s="16">
        <v>34000</v>
      </c>
      <c r="I109" s="16">
        <v>34000</v>
      </c>
      <c r="J109" s="16">
        <v>34000</v>
      </c>
      <c r="K109" s="16">
        <v>34000</v>
      </c>
      <c r="L109" s="16">
        <v>34000</v>
      </c>
      <c r="M109" s="16">
        <v>34000</v>
      </c>
      <c r="N109" s="16">
        <v>34000</v>
      </c>
      <c r="O109" s="16">
        <v>34000</v>
      </c>
      <c r="P109" s="16">
        <v>34000</v>
      </c>
      <c r="Q109" s="16">
        <v>34000</v>
      </c>
      <c r="R109" s="16">
        <v>34000</v>
      </c>
      <c r="S109" s="16">
        <v>34000</v>
      </c>
      <c r="T109" s="16">
        <v>34000</v>
      </c>
      <c r="U109" s="16">
        <f>SUM(Tabla1[[#This Row],[Enero]:[Diciembre]])</f>
        <v>408000</v>
      </c>
      <c r="V109" s="16">
        <v>28284.6</v>
      </c>
      <c r="W109" s="17">
        <v>4250.92</v>
      </c>
      <c r="X109" s="17">
        <f>+Tabla1[[#This Row],[MONTO SALARIO DEL  BONO ]]-Tabla1[[#This Row],[DESCUENTO DE ISR COMPENSACIÓN EXTRAORDINARIA]]</f>
        <v>24033.68</v>
      </c>
    </row>
    <row r="110" spans="1:24" ht="34.5" customHeight="1" x14ac:dyDescent="0.4">
      <c r="A110" s="9"/>
      <c r="B110" s="20" t="s">
        <v>129</v>
      </c>
      <c r="C110" s="20"/>
      <c r="D110" s="20"/>
      <c r="E110" s="20"/>
      <c r="F110" s="20"/>
      <c r="G110" s="20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>
        <f>SUBTOTAL(109,Tabla1[[MONTO SALARIO DEL  BONO ]])</f>
        <v>5021993.6899999976</v>
      </c>
      <c r="W110" s="29">
        <f>SUBTOTAL(109,Tabla1[DESCUENTO DE ISR COMPENSACIÓN EXTRAORDINARIA])</f>
        <v>1092676.5100000007</v>
      </c>
      <c r="X110" s="29">
        <f>SUBTOTAL(109,Tabla1[Monto a pagar])</f>
        <v>3929317.180000002</v>
      </c>
    </row>
    <row r="111" spans="1:24" ht="26.25" x14ac:dyDescent="0.4">
      <c r="A111" s="9"/>
      <c r="B111" s="21"/>
      <c r="C111" s="30"/>
      <c r="D111" s="21"/>
      <c r="E111" s="21"/>
      <c r="F111" s="21"/>
      <c r="G111" s="21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31"/>
      <c r="V111" s="31"/>
      <c r="W111" s="31"/>
      <c r="X111" s="31"/>
    </row>
    <row r="112" spans="1:24" ht="26.25" x14ac:dyDescent="0.4">
      <c r="A112" s="9"/>
      <c r="B112" s="21"/>
      <c r="C112" s="30"/>
      <c r="D112" s="21"/>
      <c r="E112" s="21"/>
      <c r="F112" s="21"/>
      <c r="G112" s="21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31"/>
      <c r="V112" s="31"/>
      <c r="W112" s="31"/>
      <c r="X112" s="31"/>
    </row>
    <row r="113" spans="1:24" ht="26.25" x14ac:dyDescent="0.4">
      <c r="A113" s="9"/>
      <c r="B113" s="22"/>
      <c r="C113" s="31"/>
      <c r="D113" s="23"/>
      <c r="E113" s="23"/>
      <c r="F113" s="23"/>
      <c r="G113" s="23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31"/>
      <c r="V113" s="31"/>
      <c r="W113" s="31"/>
      <c r="X113" s="31"/>
    </row>
    <row r="114" spans="1:24" ht="26.25" x14ac:dyDescent="0.4">
      <c r="A114" s="9"/>
      <c r="B114" s="24"/>
      <c r="C114" s="31"/>
      <c r="D114" s="25"/>
      <c r="E114" s="25"/>
      <c r="F114" s="25"/>
      <c r="G114" s="25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31"/>
      <c r="V114" s="31"/>
      <c r="W114" s="31"/>
      <c r="X114" s="31"/>
    </row>
    <row r="115" spans="1:24" ht="26.25" x14ac:dyDescent="0.4">
      <c r="A115" s="9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2"/>
      <c r="W115" s="32"/>
      <c r="X115" s="31"/>
    </row>
    <row r="116" spans="1:24" ht="27" thickBot="1" x14ac:dyDescent="0.45">
      <c r="A116" s="9"/>
      <c r="B116" s="31"/>
      <c r="C116" s="31"/>
      <c r="D116" s="33"/>
      <c r="E116" s="33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</row>
    <row r="117" spans="1:24" ht="26.25" x14ac:dyDescent="0.4">
      <c r="A117" s="9"/>
      <c r="B117" s="31"/>
      <c r="C117" s="31"/>
      <c r="D117" s="34" t="s">
        <v>215</v>
      </c>
      <c r="E117" s="34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</row>
    <row r="118" spans="1:24" ht="27" thickBot="1" x14ac:dyDescent="0.45">
      <c r="A118" s="9"/>
      <c r="B118" s="31"/>
      <c r="C118" s="31"/>
      <c r="D118" s="35" t="s">
        <v>214</v>
      </c>
      <c r="E118" s="35"/>
      <c r="F118" s="31"/>
      <c r="G118" s="31"/>
      <c r="H118" s="31"/>
      <c r="I118" s="31"/>
      <c r="J118" s="31"/>
      <c r="K118" s="33"/>
      <c r="L118" s="33"/>
      <c r="M118" s="33"/>
      <c r="N118" s="33"/>
      <c r="O118" s="33"/>
      <c r="P118" s="31"/>
      <c r="Q118" s="31"/>
      <c r="R118" s="31"/>
      <c r="S118" s="31"/>
      <c r="T118" s="31"/>
      <c r="U118" s="31"/>
      <c r="V118" s="31"/>
      <c r="W118" s="31"/>
      <c r="X118" s="31"/>
    </row>
    <row r="119" spans="1:24" ht="20.25" x14ac:dyDescent="0.3">
      <c r="K119" s="8" t="s">
        <v>211</v>
      </c>
      <c r="L119" s="8"/>
      <c r="M119" s="8"/>
      <c r="N119" s="8"/>
      <c r="O119" s="8"/>
    </row>
    <row r="120" spans="1:24" ht="20.25" x14ac:dyDescent="0.3">
      <c r="K120" s="7" t="s">
        <v>212</v>
      </c>
      <c r="L120" s="7"/>
      <c r="M120" s="7"/>
      <c r="N120" s="7"/>
      <c r="O120" s="7"/>
    </row>
  </sheetData>
  <mergeCells count="9">
    <mergeCell ref="K120:O120"/>
    <mergeCell ref="C2:X2"/>
    <mergeCell ref="C3:X3"/>
    <mergeCell ref="C4:X4"/>
    <mergeCell ref="K118:O118"/>
    <mergeCell ref="K119:O119"/>
    <mergeCell ref="D116:E116"/>
    <mergeCell ref="D117:E117"/>
    <mergeCell ref="D118:E118"/>
  </mergeCells>
  <phoneticPr fontId="6" type="noConversion"/>
  <printOptions horizontalCentered="1"/>
  <pageMargins left="0.25" right="0.25" top="0.75" bottom="0.75" header="0.3" footer="0.3"/>
  <pageSetup paperSize="9" scale="36" fitToHeight="0" orientation="landscape" r:id="rId1"/>
  <rowBreaks count="3" manualBreakCount="3">
    <brk id="32" max="26" man="1"/>
    <brk id="58" max="25" man="1"/>
    <brk id="83" max="25" man="1"/>
  </row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B85D7-84AE-4832-A8AB-9D37470B5007}">
  <dimension ref="A1:A103"/>
  <sheetViews>
    <sheetView workbookViewId="0">
      <selection sqref="A1:A103"/>
    </sheetView>
  </sheetViews>
  <sheetFormatPr baseColWidth="10" defaultRowHeight="15" x14ac:dyDescent="0.25"/>
  <cols>
    <col min="1" max="1" width="28.5703125" customWidth="1"/>
  </cols>
  <sheetData>
    <row r="1" spans="1:1" ht="15.75" x14ac:dyDescent="0.25">
      <c r="A1" s="6"/>
    </row>
    <row r="2" spans="1:1" ht="15.75" x14ac:dyDescent="0.25">
      <c r="A2" s="6"/>
    </row>
    <row r="3" spans="1:1" ht="15.75" x14ac:dyDescent="0.25">
      <c r="A3" s="6"/>
    </row>
    <row r="4" spans="1:1" ht="15.75" x14ac:dyDescent="0.25">
      <c r="A4" s="6"/>
    </row>
    <row r="5" spans="1:1" ht="15.75" x14ac:dyDescent="0.25">
      <c r="A5" s="6"/>
    </row>
    <row r="6" spans="1:1" ht="15.75" x14ac:dyDescent="0.25">
      <c r="A6" s="6"/>
    </row>
    <row r="7" spans="1:1" ht="15.75" x14ac:dyDescent="0.25">
      <c r="A7" s="6"/>
    </row>
    <row r="8" spans="1:1" ht="15.75" x14ac:dyDescent="0.25">
      <c r="A8" s="6"/>
    </row>
    <row r="9" spans="1:1" ht="15.75" x14ac:dyDescent="0.25">
      <c r="A9" s="6"/>
    </row>
    <row r="10" spans="1:1" ht="15.75" x14ac:dyDescent="0.25">
      <c r="A10" s="6"/>
    </row>
    <row r="11" spans="1:1" ht="15.75" x14ac:dyDescent="0.25">
      <c r="A11" s="6"/>
    </row>
    <row r="12" spans="1:1" ht="15.75" x14ac:dyDescent="0.25">
      <c r="A12" s="6"/>
    </row>
    <row r="13" spans="1:1" ht="15.75" x14ac:dyDescent="0.25">
      <c r="A13" s="6"/>
    </row>
    <row r="14" spans="1:1" ht="15.75" x14ac:dyDescent="0.25">
      <c r="A14" s="6"/>
    </row>
    <row r="15" spans="1:1" ht="15.75" x14ac:dyDescent="0.25">
      <c r="A15" s="6"/>
    </row>
    <row r="16" spans="1:1" ht="15.75" x14ac:dyDescent="0.25">
      <c r="A16" s="6"/>
    </row>
    <row r="17" spans="1:1" ht="15.75" x14ac:dyDescent="0.25">
      <c r="A17" s="6"/>
    </row>
    <row r="18" spans="1:1" ht="15.75" x14ac:dyDescent="0.25">
      <c r="A18" s="6"/>
    </row>
    <row r="19" spans="1:1" ht="15.75" x14ac:dyDescent="0.25">
      <c r="A19" s="6"/>
    </row>
    <row r="20" spans="1:1" ht="15.75" x14ac:dyDescent="0.25">
      <c r="A20" s="6"/>
    </row>
    <row r="21" spans="1:1" ht="15.75" x14ac:dyDescent="0.25">
      <c r="A21" s="6"/>
    </row>
    <row r="22" spans="1:1" ht="15.75" x14ac:dyDescent="0.25">
      <c r="A22" s="6"/>
    </row>
    <row r="23" spans="1:1" ht="15.75" x14ac:dyDescent="0.25">
      <c r="A23" s="6"/>
    </row>
    <row r="24" spans="1:1" ht="15.75" x14ac:dyDescent="0.25">
      <c r="A24" s="6"/>
    </row>
    <row r="25" spans="1:1" ht="15.75" x14ac:dyDescent="0.25">
      <c r="A25" s="6"/>
    </row>
    <row r="26" spans="1:1" ht="15.75" x14ac:dyDescent="0.25">
      <c r="A26" s="6"/>
    </row>
    <row r="27" spans="1:1" ht="15.75" x14ac:dyDescent="0.25">
      <c r="A27" s="6"/>
    </row>
    <row r="28" spans="1:1" ht="15.75" x14ac:dyDescent="0.25">
      <c r="A28" s="6"/>
    </row>
    <row r="29" spans="1:1" ht="15.75" x14ac:dyDescent="0.25">
      <c r="A29" s="6"/>
    </row>
    <row r="30" spans="1:1" ht="15.75" x14ac:dyDescent="0.25">
      <c r="A30" s="6"/>
    </row>
    <row r="31" spans="1:1" ht="15.75" x14ac:dyDescent="0.25">
      <c r="A31" s="6"/>
    </row>
    <row r="32" spans="1:1" ht="15.75" x14ac:dyDescent="0.25">
      <c r="A32" s="6"/>
    </row>
    <row r="33" spans="1:1" ht="15.75" x14ac:dyDescent="0.25">
      <c r="A33" s="6"/>
    </row>
    <row r="34" spans="1:1" ht="15.75" x14ac:dyDescent="0.25">
      <c r="A34" s="6"/>
    </row>
    <row r="35" spans="1:1" ht="15.75" x14ac:dyDescent="0.25">
      <c r="A35" s="6"/>
    </row>
    <row r="36" spans="1:1" ht="15.75" x14ac:dyDescent="0.25">
      <c r="A36" s="6"/>
    </row>
    <row r="37" spans="1:1" ht="15.75" x14ac:dyDescent="0.25">
      <c r="A37" s="6"/>
    </row>
    <row r="38" spans="1:1" ht="15.75" x14ac:dyDescent="0.25">
      <c r="A38" s="6"/>
    </row>
    <row r="39" spans="1:1" ht="15.75" x14ac:dyDescent="0.25">
      <c r="A39" s="6"/>
    </row>
    <row r="40" spans="1:1" ht="15.75" x14ac:dyDescent="0.25">
      <c r="A40" s="6"/>
    </row>
    <row r="41" spans="1:1" ht="15.75" x14ac:dyDescent="0.25">
      <c r="A41" s="6"/>
    </row>
    <row r="42" spans="1:1" ht="15.75" x14ac:dyDescent="0.25">
      <c r="A42" s="6"/>
    </row>
    <row r="43" spans="1:1" ht="15.75" x14ac:dyDescent="0.25">
      <c r="A43" s="6"/>
    </row>
    <row r="44" spans="1:1" ht="15.75" x14ac:dyDescent="0.25">
      <c r="A44" s="6"/>
    </row>
    <row r="45" spans="1:1" ht="15.75" x14ac:dyDescent="0.25">
      <c r="A45" s="6"/>
    </row>
    <row r="46" spans="1:1" ht="15.75" x14ac:dyDescent="0.25">
      <c r="A46" s="6"/>
    </row>
    <row r="47" spans="1:1" ht="15.75" x14ac:dyDescent="0.25">
      <c r="A47" s="6"/>
    </row>
    <row r="48" spans="1:1" ht="15.75" x14ac:dyDescent="0.25">
      <c r="A48" s="6"/>
    </row>
    <row r="49" spans="1:1" ht="15.75" x14ac:dyDescent="0.25">
      <c r="A49" s="6"/>
    </row>
    <row r="50" spans="1:1" ht="15.75" x14ac:dyDescent="0.25">
      <c r="A50" s="6"/>
    </row>
    <row r="51" spans="1:1" ht="15.75" x14ac:dyDescent="0.25">
      <c r="A51" s="6"/>
    </row>
    <row r="52" spans="1:1" ht="15.75" x14ac:dyDescent="0.25">
      <c r="A52" s="6"/>
    </row>
    <row r="53" spans="1:1" ht="15.75" x14ac:dyDescent="0.25">
      <c r="A53" s="6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61" spans="1:1" ht="15.75" x14ac:dyDescent="0.25">
      <c r="A61" s="6"/>
    </row>
    <row r="62" spans="1:1" ht="15.75" x14ac:dyDescent="0.25">
      <c r="A62" s="6"/>
    </row>
    <row r="63" spans="1:1" ht="15.75" x14ac:dyDescent="0.25">
      <c r="A63" s="6"/>
    </row>
    <row r="64" spans="1:1" ht="15.75" x14ac:dyDescent="0.25">
      <c r="A64" s="6"/>
    </row>
    <row r="65" spans="1:1" ht="15.75" x14ac:dyDescent="0.25">
      <c r="A65" s="6"/>
    </row>
    <row r="66" spans="1:1" ht="15.75" x14ac:dyDescent="0.25">
      <c r="A66" s="6"/>
    </row>
    <row r="67" spans="1:1" ht="15.75" x14ac:dyDescent="0.25">
      <c r="A67" s="6"/>
    </row>
    <row r="68" spans="1:1" ht="15.75" x14ac:dyDescent="0.25">
      <c r="A68" s="6"/>
    </row>
    <row r="69" spans="1:1" ht="15.75" x14ac:dyDescent="0.25">
      <c r="A69" s="6"/>
    </row>
    <row r="70" spans="1:1" ht="15.75" x14ac:dyDescent="0.25">
      <c r="A70" s="6"/>
    </row>
    <row r="71" spans="1:1" ht="15.75" x14ac:dyDescent="0.25">
      <c r="A71" s="6"/>
    </row>
    <row r="72" spans="1:1" ht="15.75" x14ac:dyDescent="0.25">
      <c r="A72" s="6"/>
    </row>
    <row r="73" spans="1:1" ht="15.75" x14ac:dyDescent="0.25">
      <c r="A73" s="6"/>
    </row>
    <row r="74" spans="1:1" ht="15.75" x14ac:dyDescent="0.25">
      <c r="A74" s="6"/>
    </row>
    <row r="75" spans="1:1" ht="15.75" x14ac:dyDescent="0.25">
      <c r="A75" s="6"/>
    </row>
    <row r="76" spans="1:1" ht="15.75" x14ac:dyDescent="0.25">
      <c r="A76" s="6"/>
    </row>
    <row r="77" spans="1:1" ht="15.75" x14ac:dyDescent="0.25">
      <c r="A77" s="6"/>
    </row>
    <row r="78" spans="1:1" ht="15.75" x14ac:dyDescent="0.25">
      <c r="A78" s="6"/>
    </row>
    <row r="79" spans="1:1" ht="15.75" x14ac:dyDescent="0.25">
      <c r="A79" s="6"/>
    </row>
    <row r="80" spans="1:1" ht="15.75" x14ac:dyDescent="0.25">
      <c r="A80" s="6"/>
    </row>
    <row r="81" spans="1:1" ht="15.75" x14ac:dyDescent="0.25">
      <c r="A81" s="6"/>
    </row>
    <row r="82" spans="1:1" ht="15.75" x14ac:dyDescent="0.25">
      <c r="A82" s="6"/>
    </row>
    <row r="83" spans="1:1" ht="15.75" x14ac:dyDescent="0.25">
      <c r="A83" s="6"/>
    </row>
    <row r="84" spans="1:1" ht="15.75" x14ac:dyDescent="0.25">
      <c r="A84" s="6"/>
    </row>
    <row r="85" spans="1:1" ht="15.75" x14ac:dyDescent="0.25">
      <c r="A85" s="6"/>
    </row>
    <row r="86" spans="1:1" ht="15.75" x14ac:dyDescent="0.25">
      <c r="A86" s="6"/>
    </row>
    <row r="87" spans="1:1" ht="15.75" x14ac:dyDescent="0.25">
      <c r="A87" s="6"/>
    </row>
    <row r="88" spans="1:1" ht="15.75" x14ac:dyDescent="0.25">
      <c r="A88" s="6"/>
    </row>
    <row r="89" spans="1:1" ht="15.75" x14ac:dyDescent="0.25">
      <c r="A89" s="6"/>
    </row>
    <row r="90" spans="1:1" ht="15.75" x14ac:dyDescent="0.25">
      <c r="A90" s="6"/>
    </row>
    <row r="91" spans="1:1" ht="15.75" x14ac:dyDescent="0.25">
      <c r="A91" s="6"/>
    </row>
    <row r="92" spans="1:1" ht="15.75" x14ac:dyDescent="0.25">
      <c r="A92" s="6"/>
    </row>
    <row r="93" spans="1:1" ht="15.75" x14ac:dyDescent="0.25">
      <c r="A93" s="6"/>
    </row>
    <row r="94" spans="1:1" ht="15.75" x14ac:dyDescent="0.25">
      <c r="A94" s="6"/>
    </row>
    <row r="95" spans="1:1" ht="15.75" x14ac:dyDescent="0.25">
      <c r="A95" s="6"/>
    </row>
    <row r="96" spans="1:1" ht="15.75" x14ac:dyDescent="0.25">
      <c r="A96" s="6"/>
    </row>
    <row r="97" spans="1:1" ht="15.75" x14ac:dyDescent="0.25">
      <c r="A97" s="6"/>
    </row>
    <row r="98" spans="1:1" ht="15.75" x14ac:dyDescent="0.25">
      <c r="A98" s="6"/>
    </row>
    <row r="99" spans="1:1" ht="15.75" x14ac:dyDescent="0.25">
      <c r="A99" s="6"/>
    </row>
    <row r="100" spans="1:1" ht="15.75" x14ac:dyDescent="0.25">
      <c r="A100" s="6"/>
    </row>
    <row r="101" spans="1:1" ht="15.75" x14ac:dyDescent="0.25">
      <c r="A101" s="6"/>
    </row>
    <row r="102" spans="1:1" ht="15.75" x14ac:dyDescent="0.25">
      <c r="A102" s="6"/>
    </row>
    <row r="103" spans="1:1" ht="15.75" x14ac:dyDescent="0.25">
      <c r="A10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Activos</vt:lpstr>
      <vt:lpstr>Hoja1</vt:lpstr>
      <vt:lpstr>Activos!Área_de_impresión</vt:lpstr>
      <vt:lpstr>Activos!Títulos_a_imprimir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Indhira Guerrero</dc:creator>
  <cp:lastModifiedBy>Luz Holguín</cp:lastModifiedBy>
  <cp:lastPrinted>2024-01-16T19:37:14Z</cp:lastPrinted>
  <dcterms:created xsi:type="dcterms:W3CDTF">2022-10-06T19:04:48Z</dcterms:created>
  <dcterms:modified xsi:type="dcterms:W3CDTF">2024-01-16T19:37:18Z</dcterms:modified>
</cp:coreProperties>
</file>