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13_ncr:1_{0AC6CFB5-C39C-42DE-8B17-950608896097}" xr6:coauthVersionLast="47" xr6:coauthVersionMax="47" xr10:uidLastSave="{00000000-0000-0000-0000-000000000000}"/>
  <bookViews>
    <workbookView xWindow="1560" yWindow="1560" windowWidth="21600" windowHeight="11385" activeTab="2" xr2:uid="{204A7696-B9BC-495B-B038-D7BCBCCA6286}"/>
  </bookViews>
  <sheets>
    <sheet name="OAI" sheetId="1" r:id="rId1"/>
    <sheet name="Sheet3" sheetId="8" state="hidden" r:id="rId2"/>
    <sheet name="Topografia" sheetId="5" r:id="rId3"/>
    <sheet name="Tareas de Tierras Tecnificadas" sheetId="3" r:id="rId4"/>
    <sheet name="Extencion" sheetId="7" r:id="rId5"/>
    <sheet name="Capcitaciones" sheetId="4" r:id="rId6"/>
    <sheet name="Sheet1" sheetId="6" state="hidden" r:id="rId7"/>
    <sheet name="Listas" sheetId="2" state="hidden" r:id="rId8"/>
  </sheets>
  <definedNames>
    <definedName name="_xlnm._FilterDatabase" localSheetId="4" hidden="1">Extencion!$B$5:$K$13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K15" i="5"/>
  <c r="K7" i="7"/>
  <c r="K8" i="7"/>
  <c r="K9" i="7"/>
  <c r="K6" i="7"/>
  <c r="Q27" i="4" l="1"/>
  <c r="Q28" i="4"/>
  <c r="V11" i="4"/>
  <c r="D33" i="5"/>
  <c r="Q9" i="1"/>
  <c r="L10" i="1"/>
  <c r="L11" i="1"/>
  <c r="L12" i="1"/>
  <c r="L13" i="1"/>
  <c r="L9" i="1"/>
  <c r="Q8" i="4"/>
  <c r="Q7" i="4"/>
  <c r="V24" i="4"/>
  <c r="V23" i="4"/>
  <c r="Q26" i="4"/>
  <c r="Q25" i="4"/>
  <c r="Q24" i="4"/>
  <c r="Q23" i="4"/>
  <c r="K10" i="7"/>
  <c r="X32" i="1"/>
  <c r="B16" i="1"/>
  <c r="B7" i="1"/>
  <c r="B8" i="1" s="1"/>
  <c r="B9" i="1" s="1"/>
  <c r="B10" i="1" s="1"/>
  <c r="B11" i="1" s="1"/>
  <c r="B12" i="1" s="1"/>
  <c r="B13" i="1" s="1"/>
  <c r="Q11" i="1" l="1"/>
  <c r="L14" i="1"/>
  <c r="V25" i="4"/>
  <c r="Q29" i="4"/>
  <c r="R23" i="4" l="1"/>
  <c r="R25" i="4"/>
  <c r="R26" i="4"/>
  <c r="R28" i="4"/>
  <c r="R27" i="4"/>
  <c r="R24" i="4"/>
  <c r="R29" i="4" s="1"/>
</calcChain>
</file>

<file path=xl/sharedStrings.xml><?xml version="1.0" encoding="utf-8"?>
<sst xmlns="http://schemas.openxmlformats.org/spreadsheetml/2006/main" count="273" uniqueCount="158">
  <si>
    <t>OFICINA DE LIBRE ACCESO A LA INFORMACIÓN.</t>
  </si>
  <si>
    <t>solicitudes de libre acceso a la información</t>
  </si>
  <si>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</si>
  <si>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</si>
  <si>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</si>
  <si>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</si>
  <si>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</si>
  <si>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</si>
  <si>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</si>
  <si>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</si>
  <si>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</si>
  <si>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Entregada</t>
  </si>
  <si>
    <t>11 - 15 días hábiles</t>
  </si>
  <si>
    <t>Cantidad de Solicitudes por Tipo</t>
  </si>
  <si>
    <t>Cantidad de solicitudes por Sexo</t>
  </si>
  <si>
    <t>Tipo de Solicitud</t>
  </si>
  <si>
    <t>Cantidad</t>
  </si>
  <si>
    <t>Femenino</t>
  </si>
  <si>
    <t>Gestión de transparencia</t>
  </si>
  <si>
    <t>Masculino</t>
  </si>
  <si>
    <t>Tecnificacion de Sistemas de Riego</t>
  </si>
  <si>
    <t>TOTAL</t>
  </si>
  <si>
    <t>Capacitación a Productores</t>
  </si>
  <si>
    <t>Coordinación Interinstitucional</t>
  </si>
  <si>
    <t>Cantidad de solicitudes por edad</t>
  </si>
  <si>
    <t>Rango de Edad</t>
  </si>
  <si>
    <t>De 18 a 27 años</t>
  </si>
  <si>
    <t>De 28 a 37 años</t>
  </si>
  <si>
    <t>De 38 a 47 años</t>
  </si>
  <si>
    <t>De 48 a 57 años</t>
  </si>
  <si>
    <t>De 58 a 67 años</t>
  </si>
  <si>
    <t>Más de 67 años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</si>
  <si>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</si>
  <si>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</si>
  <si>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</si>
  <si>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</si>
  <si>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</si>
  <si>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</si>
  <si>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</si>
  <si>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</si>
  <si>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</si>
  <si>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</si>
  <si>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</si>
  <si>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</si>
  <si>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</si>
  <si>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</si>
  <si>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</si>
  <si>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</si>
  <si>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</si>
  <si>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</si>
  <si>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</si>
  <si>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</si>
  <si>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</si>
  <si>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</si>
  <si>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</si>
  <si>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</si>
  <si>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</si>
  <si>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</si>
  <si>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</si>
  <si>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</si>
  <si>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</si>
  <si>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</si>
  <si>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</si>
  <si>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</si>
  <si>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</si>
  <si>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</si>
  <si>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</si>
  <si>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</si>
  <si>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LEVANTAMIENTO TOPOGRÁFICO</t>
  </si>
  <si>
    <t>Km. Levantados</t>
  </si>
  <si>
    <t>Ubicación</t>
  </si>
  <si>
    <t>Datos dueño de los predios</t>
  </si>
  <si>
    <t>Cantidad de Km por Ubicación</t>
  </si>
  <si>
    <t>Cultivo</t>
  </si>
  <si>
    <t>Tareas levantadas</t>
  </si>
  <si>
    <t>Km. Línea de conducción</t>
  </si>
  <si>
    <t>San Juan de la Maguana, Barrancas (Plan San Juan )</t>
  </si>
  <si>
    <t>San Juan de la Maguana, Barrancas</t>
  </si>
  <si>
    <t>TECNIFICACION DE RIEGO</t>
  </si>
  <si>
    <t>CONCURSOS PARA TECNIFICACION</t>
  </si>
  <si>
    <t>Tareas de tierra</t>
  </si>
  <si>
    <t>Ubicación de la Parcela</t>
  </si>
  <si>
    <t>Estatus del Proyecto</t>
  </si>
  <si>
    <t>No. concurso</t>
  </si>
  <si>
    <t>Cantidad de Tareas</t>
  </si>
  <si>
    <t>Rubro Impactado</t>
  </si>
  <si>
    <t>Postulantes</t>
  </si>
  <si>
    <t>Proyectos escogidos</t>
  </si>
  <si>
    <t>DESCENSOS DE EXTENCION</t>
  </si>
  <si>
    <t>Tipo de descenso</t>
  </si>
  <si>
    <t>Lugar</t>
  </si>
  <si>
    <t>Area de impacto</t>
  </si>
  <si>
    <t>Extencion por tipo</t>
  </si>
  <si>
    <t>Tarea</t>
  </si>
  <si>
    <t>km²</t>
  </si>
  <si>
    <t>Tipo de Extencion</t>
  </si>
  <si>
    <t>Descensos Comunales</t>
  </si>
  <si>
    <t>N/A</t>
  </si>
  <si>
    <t>Las Matas de Santa Cruz, Montecristi</t>
  </si>
  <si>
    <t xml:space="preserve">Descensos Individuales 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</si>
  <si>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</si>
  <si>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</si>
  <si>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</si>
  <si>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</si>
  <si>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</si>
  <si>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</si>
  <si>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</si>
  <si>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</si>
  <si>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</si>
  <si>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</si>
  <si>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</si>
  <si>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</si>
  <si>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Técnico en Instalación y Reparacion de sistemas de riego</t>
  </si>
  <si>
    <t>Uso eficiente del agua para riego</t>
  </si>
  <si>
    <t>Capacitados por rango de edad</t>
  </si>
  <si>
    <t>Capacitados por Sexo</t>
  </si>
  <si>
    <t>%</t>
  </si>
  <si>
    <t>Género</t>
  </si>
  <si>
    <t>De 68 o más años</t>
  </si>
  <si>
    <t>Tiempo de respuesta</t>
  </si>
  <si>
    <t>Via</t>
  </si>
  <si>
    <t>18 - 27</t>
  </si>
  <si>
    <t>Recibida</t>
  </si>
  <si>
    <t>0 - 5 días hábiles</t>
  </si>
  <si>
    <t xml:space="preserve">Presencial </t>
  </si>
  <si>
    <t>28 - 37</t>
  </si>
  <si>
    <t>Devuelta para corrección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</si>
  <si>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</si>
  <si>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</si>
  <si>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</si>
  <si>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</si>
  <si>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</si>
  <si>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</si>
  <si>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</si>
  <si>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</si>
  <si>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</si>
  <si>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</si>
  <si>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</si>
  <si>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</si>
  <si>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</si>
  <si>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</si>
  <si>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</si>
  <si>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</si>
  <si>
    <t>Fecha</t>
  </si>
  <si>
    <t>18 de Enero</t>
  </si>
  <si>
    <t>Socialización Institucional</t>
  </si>
  <si>
    <t>Levantamiento Demográfico</t>
  </si>
  <si>
    <t>19 de enero 2023</t>
  </si>
  <si>
    <t>1 de marzo 2023</t>
  </si>
  <si>
    <t>2 de marzo 2023</t>
  </si>
  <si>
    <t>Juan Barón, Peravia</t>
  </si>
  <si>
    <t>La Altagracia, Peravia</t>
  </si>
  <si>
    <t>28 de marzo 2023</t>
  </si>
  <si>
    <t>29 de marzo 2023</t>
  </si>
  <si>
    <t>30 de marzo 2023</t>
  </si>
  <si>
    <t xml:space="preserve">La Reforma, San Cristobal </t>
  </si>
  <si>
    <t>Costa Colorada, San Cristobal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</si>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</sst>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FFFF"/>
      <name val="Times New Roman"/>
      <family val="1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F54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5" fillId="2" borderId="1" xfId="1" applyFont="1" applyFill="1" applyBorder="1"/>
    <xf numFmtId="43" fontId="1" fillId="0" borderId="1" xfId="1" applyFont="1" applyBorder="1"/>
    <xf numFmtId="43" fontId="1" fillId="0" borderId="0" xfId="1" applyFont="1"/>
    <xf numFmtId="0" fontId="11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/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5" fillId="2" borderId="5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12" fillId="5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right" wrapText="1"/>
    </xf>
    <xf numFmtId="43" fontId="0" fillId="0" borderId="1" xfId="1" applyFont="1" applyBorder="1" applyAlignment="1">
      <alignment wrapText="1"/>
    </xf>
    <xf numFmtId="0" fontId="8" fillId="2" borderId="1" xfId="0" applyFont="1" applyFill="1" applyBorder="1"/>
    <xf numFmtId="2" fontId="0" fillId="0" borderId="1" xfId="0" applyNumberFormat="1" applyBorder="1" applyAlignment="1">
      <alignment wrapText="1"/>
    </xf>
    <xf numFmtId="9" fontId="8" fillId="2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1" fillId="0" borderId="0" xfId="2" applyFont="1"/>
    <xf numFmtId="9" fontId="3" fillId="0" borderId="1" xfId="2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3" fillId="0" borderId="0" xfId="0" applyFont="1"/>
    <xf numFmtId="43" fontId="1" fillId="0" borderId="6" xfId="1" applyFont="1" applyBorder="1"/>
    <xf numFmtId="0" fontId="3" fillId="0" borderId="6" xfId="0" applyFont="1" applyBorder="1" applyAlignment="1">
      <alignment horizontal="center"/>
    </xf>
    <xf numFmtId="43" fontId="4" fillId="0" borderId="1" xfId="1" applyFont="1" applyFill="1" applyBorder="1" applyAlignment="1">
      <alignment horizontal="right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left" indent="1"/>
    </xf>
    <xf numFmtId="0" fontId="14" fillId="0" borderId="0" xfId="0" applyFont="1"/>
    <xf numFmtId="0" fontId="11" fillId="0" borderId="5" xfId="0" applyFont="1" applyBorder="1" applyAlignment="1">
      <alignment vertical="center"/>
    </xf>
    <xf numFmtId="43" fontId="1" fillId="0" borderId="1" xfId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18" xfId="0" applyFont="1" applyBorder="1"/>
    <xf numFmtId="0" fontId="7" fillId="4" borderId="17" xfId="0" applyFont="1" applyFill="1" applyBorder="1" applyAlignment="1">
      <alignment horizontal="center"/>
    </xf>
    <xf numFmtId="0" fontId="1" fillId="4" borderId="18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5" fillId="2" borderId="18" xfId="0" applyFont="1" applyFill="1" applyBorder="1" applyAlignment="1">
      <alignment horizontal="center"/>
    </xf>
    <xf numFmtId="0" fontId="9" fillId="0" borderId="17" xfId="0" applyFont="1" applyBorder="1"/>
    <xf numFmtId="0" fontId="1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OAI!$K$9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OAI!$L$9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627-88AC-869B6AC5A46B}"/>
            </c:ext>
          </c:extLst>
        </c:ser>
        <c:ser>
          <c:idx val="1"/>
          <c:order val="1"/>
          <c:tx>
            <c:strRef>
              <c:f>OAI!$K$10</c:f>
              <c:strCache>
                <c:ptCount val="1"/>
                <c:pt idx="0">
                  <c:v>Gestión de transparencia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OAI!$L$10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3-4627-88AC-869B6AC5A46B}"/>
            </c:ext>
          </c:extLst>
        </c:ser>
        <c:ser>
          <c:idx val="2"/>
          <c:order val="2"/>
          <c:tx>
            <c:strRef>
              <c:f>OAI!$K$11</c:f>
              <c:strCache>
                <c:ptCount val="1"/>
                <c:pt idx="0">
                  <c:v>Tecnificacion de Sistemas de Riego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OAI!$L$11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3-4627-88AC-869B6AC5A46B}"/>
            </c:ext>
          </c:extLst>
        </c:ser>
        <c:ser>
          <c:idx val="3"/>
          <c:order val="3"/>
          <c:tx>
            <c:strRef>
              <c:f>OAI!$K$12</c:f>
              <c:strCache>
                <c:ptCount val="1"/>
                <c:pt idx="0">
                  <c:v>Capacitación a Productores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OAI!$L$12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3-4627-88AC-869B6AC5A46B}"/>
            </c:ext>
          </c:extLst>
        </c:ser>
        <c:ser>
          <c:idx val="4"/>
          <c:order val="4"/>
          <c:tx>
            <c:strRef>
              <c:f>OAI!$K$13</c:f>
              <c:strCache>
                <c:ptCount val="1"/>
                <c:pt idx="0">
                  <c:v>Coordinación Interinstitucional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OAI!$L$13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3-4627-88AC-869B6AC5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786079"/>
        <c:axId val="1718795231"/>
      </c:barChart>
      <c:catAx>
        <c:axId val="1718786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por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18795231"/>
        <c:crosses val="autoZero"/>
        <c:auto val="1"/>
        <c:lblAlgn val="ctr"/>
        <c:lblOffset val="100"/>
        <c:noMultiLvlLbl val="0"/>
      </c:catAx>
      <c:valAx>
        <c:axId val="17187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1878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Capcitaciones!$T$21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E3-4C6E-9F1A-11C6F1C584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E3-4C6E-9F1A-11C6F1C58436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E3-4C6E-9F1A-11C6F1C58436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E3-4C6E-9F1A-11C6F1C58436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Capcitaciones!$U$23:$U$24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Capcitaciones!$V$23:$V$24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11-95F3-8A1EA4858A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385-43D4-AF98-2F8D476A98C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385-43D4-AF98-2F8D476A98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OAI!$P$9:$P$10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OAI!$Q$9:$Q$10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5-43D4-AF98-2F8D476A98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OAI!$F$7:$F$8</c:f>
              <c:strCache>
                <c:ptCount val="2"/>
                <c:pt idx="0">
                  <c:v>18 - 27</c:v>
                </c:pt>
                <c:pt idx="1">
                  <c:v>28 - 37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OAI!$W$26:$W$31</c:f>
              <c:strCache>
                <c:ptCount val="6"/>
                <c:pt idx="0">
                  <c:v>De 18 a 27 años</c:v>
                </c:pt>
                <c:pt idx="1">
                  <c:v>De 28 a 37 años</c:v>
                </c:pt>
                <c:pt idx="2">
                  <c:v>De 38 a 47 años</c:v>
                </c:pt>
                <c:pt idx="3">
                  <c:v>De 48 a 57 años</c:v>
                </c:pt>
                <c:pt idx="4">
                  <c:v>De 58 a 67 años</c:v>
                </c:pt>
                <c:pt idx="5">
                  <c:v>Más de 67 años</c:v>
                </c:pt>
              </c:strCache>
            </c:strRef>
          </c:cat>
          <c:val>
            <c:numRef>
              <c:f>OAI!$X$26:$X$31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E7F-46EC-A49D-29003BA2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68101215"/>
        <c:axId val="368097471"/>
        <c:axId val="0"/>
      </c:bar3DChart>
      <c:catAx>
        <c:axId val="368101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368097471"/>
        <c:crosses val="autoZero"/>
        <c:auto val="1"/>
        <c:lblAlgn val="ctr"/>
        <c:lblOffset val="100"/>
        <c:noMultiLvlLbl val="0"/>
      </c:catAx>
      <c:valAx>
        <c:axId val="3680974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36810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OAI!$J$7</c:f>
              <c:strCache>
                <c:ptCount val="1"/>
                <c:pt idx="0">
                  <c:v>Cantidad de Solicitudes por Tipo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A-4117-96A2-D5031FE95E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A-4117-96A2-D5031FE95EC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A-4117-96A2-D5031FE95EC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A-4117-96A2-D5031FE95E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AA-4117-96A2-D5031FE95EC2}"/>
              </c:ext>
            </c:extLst>
          </c:dPt>
          <c:dLbls>
            <c:dLbl>
              <c:idx val="2"/>
              <c:layout>
                <c:manualLayout>
                  <c:x val="-0.13150652082686157"/>
                  <c:y val="9.241545623036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A-4117-96A2-D5031FE95EC2}"/>
                </c:ext>
              </c:extLst>
            </c:dLbl>
            <c:dLbl>
              <c:idx val="3"/>
              <c:layout>
                <c:manualLayout>
                  <c:x val="-0.1349672187433579"/>
                  <c:y val="1.386231843455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A-4117-96A2-D5031FE95EC2}"/>
                </c:ext>
              </c:extLst>
            </c:dLbl>
            <c:dLbl>
              <c:idx val="4"/>
              <c:layout>
                <c:manualLayout>
                  <c:x val="-0.13842791665985427"/>
                  <c:y val="9.2415456230367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A-4117-96A2-D5031FE95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OAI!$K$9:$K$13</c:f>
              <c:strCache>
                <c:ptCount val="5"/>
                <c:pt idx="0">
                  <c:v>Gestión Institucional</c:v>
                </c:pt>
                <c:pt idx="1">
                  <c:v>Gestión de transparencia</c:v>
                </c:pt>
                <c:pt idx="2">
                  <c:v>Tecnificacion de Sistemas de Riego</c:v>
                </c:pt>
                <c:pt idx="3">
                  <c:v>Capacitación a Productores</c:v>
                </c:pt>
                <c:pt idx="4">
                  <c:v>Coordinación Interinstitucional</c:v>
                </c:pt>
              </c:strCache>
            </c:strRef>
          </c:cat>
          <c:val>
            <c:numRef>
              <c:f>OAI!$L$9:$L$13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F-4232-BE0B-77B6E5ADE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96084383"/>
        <c:axId val="2096085215"/>
        <c:axId val="0"/>
      </c:bar3DChart>
      <c:valAx>
        <c:axId val="20960852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96084383"/>
        <c:crosses val="autoZero"/>
        <c:crossBetween val="between"/>
      </c:valAx>
      <c:catAx>
        <c:axId val="209608438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096085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1"/>
                </a:solidFill>
              </a:rPr>
              <a:t>Cantidad de 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OAI!$O$7</c:f>
              <c:strCache>
                <c:ptCount val="1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3F-44EC-AB18-4FF98E59B46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3F-44EC-AB18-4FF98E59B466}"/>
              </c:ext>
            </c:extLst>
          </c:dPt>
          <c:dLbls>
            <c:dLbl>
              <c:idx val="0"/>
              <c:layout>
                <c:manualLayout>
                  <c:x val="-9.8281148561652917E-2"/>
                  <c:y val="-0.260069734837925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F-44EC-AB18-4FF98E59B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OAI!$P$9:$P$10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OAI!$Q$9:$Q$10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3-47A0-86B9-29B7A49D1F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Cantidad de Tareas con Potencial de Tecnificación por Ubicación</a:t>
            </a:r>
          </a:p>
        </c:rich>
      </c:tx>
      <c:layout>
        <c:manualLayout>
          <c:xMode val="edge"/>
          <c:yMode val="edge"/>
          <c:x val="0.18185854319230504"/>
          <c:y val="5.457647367222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Topografia!$H$5:$K$5</c:f>
              <c:strCache>
                <c:ptCount val="1"/>
                <c:pt idx="0">
                  <c:v>Cantidad de Km por Ubicación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27-4E2E-B79B-152317DE4E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27-4E2E-B79B-152317DE4E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27-4E2E-B79B-152317DE4EF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B27-4E2E-B79B-152317DE4E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Topografia!$I$7:$I$10</c:f>
              <c:strCache>
                <c:ptCount val="1"/>
                <c:pt idx="0">
                  <c:v>San Juan de la Maguana, Barrancas (Plan San Juan )</c:v>
                </c:pt>
              </c:strCache>
            </c:strRef>
          </c:cat>
          <c:val>
            <c:numRef>
              <c:f>Topografia!$J$7:$J$10</c:f>
              <c:numCache>
                <c:formatCode>_(* #,##0.00_);_(* \(#,##0.00\);_(* "-"??_);_(@_)</c:formatCode>
                <c:ptCount val="4"/>
                <c:pt idx="0">
                  <c:v>7778.29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5-4C3A-A64E-B261C827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482167727"/>
        <c:axId val="1482167311"/>
        <c:axId val="0"/>
      </c:bar3DChart>
      <c:catAx>
        <c:axId val="148216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82167311"/>
        <c:crosses val="autoZero"/>
        <c:auto val="1"/>
        <c:lblAlgn val="ctr"/>
        <c:lblOffset val="100"/>
        <c:noMultiLvlLbl val="0"/>
      </c:catAx>
      <c:valAx>
        <c:axId val="14821673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4821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de Extension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10-4CAE-8712-01D008168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10-4CAE-8712-01D008168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A6-4A2A-973E-13D6F8B186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A6-4A2A-973E-13D6F8B18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cat>
          <c:val>
            <c:numRef>
              <c:f>Extencion!$K$6:$K$9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6-4A6A-9EF4-FB56C6A512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Capacitaciones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Capcitaciones!$P$6:$P$8</c:f>
              <c:strCache>
                <c:ptCount val="3"/>
                <c:pt idx="0">
                  <c:v>Uso y mantenimiento de sistemas de riego</c:v>
                </c:pt>
                <c:pt idx="1">
                  <c:v>Técnico en Instalación y Reparacion de sistemas de riego</c:v>
                </c:pt>
                <c:pt idx="2">
                  <c:v>Uso eficiente del agua para riego</c:v>
                </c:pt>
              </c:strCache>
            </c:strRef>
          </c:cat>
          <c:val>
            <c:numRef>
              <c:f>Capcitaciones!$Q$6:$Q$8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38132860234711"/>
          <c:y val="2.958442042489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Capcitaciones!$O$21</c:f>
              <c:strCache>
                <c:ptCount val="1"/>
                <c:pt idx="0">
                  <c:v>Capacitados por rango de edad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8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FF-4B3F-AF17-00551DB51C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8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2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FF-4B3F-AF17-00551DB51C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8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3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FF-4B3F-AF17-00551DB51C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FF-4B3F-AF17-00551DB51C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8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5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9FF-4B3F-AF17-00551DB51C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8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6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9FF-4B3F-AF17-00551DB51C3F}"/>
              </c:ext>
            </c:extLst>
          </c:dPt>
          <c:dLbls>
            <c:dLbl>
              <c:idx val="0"/>
              <c:spPr>
                <a:solidFill>
                  <a:schemeClr val="accent1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F-4B3F-AF17-00551DB51C3F}"/>
                </c:ext>
              </c:extLst>
            </c:dLbl>
            <c:dLbl>
              <c:idx val="1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F-4B3F-AF17-00551DB51C3F}"/>
                </c:ext>
              </c:extLst>
            </c:dLbl>
            <c:dLbl>
              <c:idx val="2"/>
              <c:spPr>
                <a:solidFill>
                  <a:schemeClr val="accent3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F-4B3F-AF17-00551DB51C3F}"/>
                </c:ext>
              </c:extLst>
            </c:dLbl>
            <c:dLbl>
              <c:idx val="3"/>
              <c:spPr>
                <a:solidFill>
                  <a:schemeClr val="accent4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F-4B3F-AF17-00551DB51C3F}"/>
                </c:ext>
              </c:extLst>
            </c:dLbl>
            <c:dLbl>
              <c:idx val="4"/>
              <c:spPr>
                <a:solidFill>
                  <a:schemeClr val="accent5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F-4B3F-AF17-00551DB51C3F}"/>
                </c:ext>
              </c:extLst>
            </c:dLbl>
            <c:dLbl>
              <c:idx val="5"/>
              <c:spPr>
                <a:solidFill>
                  <a:schemeClr val="accent6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9FF-4B3F-AF17-00551DB51C3F}"/>
                </c:ext>
              </c:extLst>
            </c:dLbl>
            <c:spPr>
              <a:solidFill>
                <a:srgbClr val="4472C4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Capcitaciones!$P$22:$P$27</c:f>
              <c:strCache>
                <c:ptCount val="6"/>
                <c:pt idx="0">
                  <c:v>Rango de Edad</c:v>
                </c:pt>
                <c:pt idx="1">
                  <c:v>De 18 a 27 años</c:v>
                </c:pt>
                <c:pt idx="2">
                  <c:v>De 28 a 37 años</c:v>
                </c:pt>
                <c:pt idx="3">
                  <c:v>De 38 a 47 años</c:v>
                </c:pt>
                <c:pt idx="4">
                  <c:v>De 48 a 57 años</c:v>
                </c:pt>
                <c:pt idx="5">
                  <c:v>De 58 a 67 años</c:v>
                </c:pt>
              </c:strCache>
            </c:strRef>
          </c:cat>
          <c:val>
            <c:numRef>
              <c:f>Capcitaciones!$Q$23:$Q$28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F75-88C4-BC35C93452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82188527"/>
        <c:axId val="1482163567"/>
        <c:axId val="0"/>
      </c:bar3DChart>
      <c:catAx>
        <c:axId val="14821885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82163567"/>
        <c:crosses val="autoZero"/>
        <c:auto val="1"/>
        <c:lblAlgn val="ctr"/>
        <c:lblOffset val="100"/>
        <c:noMultiLvlLbl val="0"/>
      </c:catAx>
      <c:valAx>
        <c:axId val="14821635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32</xdr:row>
      <xdr:rowOff>94691</xdr:rowOff>
    </xdr:from>
    <xdr:to>
      <xdr:col>6</xdr:col>
      <xdr:colOff>267566</xdr:colOff>
      <xdr:row>49</xdr:row>
      <xdr:rowOff>92557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56799-E3C7-0E3C-7EED-40FF423C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267003</xdr:colOff>
      <xdr:row>32</xdr:row>
      <xdr:rowOff>80110</xdr:rowOff>
    </xdr:from>
    <xdr:to>
      <xdr:col>17</xdr:col>
      <xdr:colOff>211707</xdr:colOff>
      <xdr:row>47</xdr:row>
      <xdr:rowOff>86181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D244FF-7291-D593-9B5C-B72EE2F6A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1924785</xdr:colOff>
      <xdr:row>35</xdr:row>
      <xdr:rowOff>92277</xdr:rowOff>
    </xdr:from>
    <xdr:to>
      <xdr:col>10</xdr:col>
      <xdr:colOff>1683942</xdr:colOff>
      <xdr:row>50</xdr:row>
      <xdr:rowOff>102767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10ECBF-7ADA-72F7-8EC5-F6ACE307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379412</xdr:colOff>
      <xdr:row>17</xdr:row>
      <xdr:rowOff>133350</xdr:rowOff>
    </xdr:from>
    <xdr:to>
      <xdr:col>7</xdr:col>
      <xdr:colOff>695325</xdr:colOff>
      <xdr:row>31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288E3A-400F-5DBB-BE9C-FE767281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121464</xdr:colOff>
      <xdr:row>14</xdr:row>
      <xdr:rowOff>0</xdr:rowOff>
    </xdr:from>
    <xdr:to>
      <xdr:col>17</xdr:col>
      <xdr:colOff>246875</xdr:colOff>
      <xdr:row>26</xdr:row>
      <xdr:rowOff>162546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6E66B9-17D8-2040-6A13-1D4F55BD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18</xdr:row>
      <xdr:rowOff>33618</xdr:rowOff>
    </xdr:from>
    <xdr:to>
      <xdr:col>11</xdr:col>
      <xdr:colOff>257735</xdr:colOff>
      <xdr:row>35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E6A248-6075-F88F-641B-E99BAEC4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36512</xdr:rowOff>
    </xdr:from>
    <xdr:to>
      <xdr:col>16</xdr:col>
      <xdr:colOff>361950</xdr:colOff>
      <xdr:row>12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0D4DC-1511-3185-CF5A-173F96BE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2340964</xdr:colOff>
      <xdr:row>12</xdr:row>
      <xdr:rowOff>106070</xdr:rowOff>
    </xdr:from>
    <xdr:to>
      <xdr:col>11</xdr:col>
      <xdr:colOff>91923</xdr:colOff>
      <xdr:row>27</xdr:row>
      <xdr:rowOff>134849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56616</xdr:colOff>
      <xdr:row>29</xdr:row>
      <xdr:rowOff>118629</xdr:rowOff>
    </xdr:from>
    <xdr:to>
      <xdr:col>17</xdr:col>
      <xdr:colOff>270663</xdr:colOff>
      <xdr:row>46</xdr:row>
      <xdr:rowOff>14629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92443-FD7C-A462-81C1-F1FA4AD3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3111</xdr:colOff>
      <xdr:row>28</xdr:row>
      <xdr:rowOff>154242</xdr:rowOff>
    </xdr:from>
    <xdr:to>
      <xdr:col>23</xdr:col>
      <xdr:colOff>709574</xdr:colOff>
      <xdr:row>45</xdr:row>
      <xdr:rowOff>43891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6F9E3F-92BF-CBA5-B024-F5495EBE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dimension ref="B3:X32"/>
  <sheetViews>
    <sheetView topLeftCell="F63" workbookViewId="0">
      <selection activeCell="H20" sqref="H20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3.5703125" style="1" customWidth="1"/>
    <col min="4" max="4" width="8.85546875" style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3" spans="2:17" ht="15.75" x14ac:dyDescent="0.25">
      <c r="B3" s="75" t="s">
        <v>0</v>
      </c>
      <c r="C3" s="75"/>
      <c r="D3" s="75"/>
      <c r="E3" s="75"/>
      <c r="F3" s="75"/>
      <c r="G3" s="75"/>
      <c r="H3" s="75"/>
    </row>
    <row r="4" spans="2:17" x14ac:dyDescent="0.25">
      <c r="B4" s="76" t="s">
        <v>1</v>
      </c>
      <c r="C4" s="76"/>
      <c r="D4" s="76"/>
      <c r="E4" s="76"/>
      <c r="F4" s="76"/>
      <c r="G4" s="76"/>
      <c r="H4" s="76"/>
    </row>
    <row r="6" spans="2:17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2:17" ht="15.75" x14ac:dyDescent="0.25">
      <c r="B7" s="3">
        <f>IF(C7&lt;&gt;"",1,"")</f>
        <v>1</v>
      </c>
      <c r="C7" s="32" t="s">
        <v>9</v>
      </c>
      <c r="D7" s="3" t="s">
        <v>10</v>
      </c>
      <c r="E7" s="3" t="s">
        <v>19</v>
      </c>
      <c r="F7" s="3" t="s">
        <v>121</v>
      </c>
      <c r="G7" s="3" t="s">
        <v>11</v>
      </c>
      <c r="H7" s="3" t="s">
        <v>12</v>
      </c>
      <c r="J7" s="74" t="s">
        <v>13</v>
      </c>
      <c r="K7" s="74"/>
      <c r="L7" s="74"/>
      <c r="O7" s="72" t="s">
        <v>14</v>
      </c>
      <c r="P7" s="72"/>
      <c r="Q7" s="72"/>
    </row>
    <row r="8" spans="2:17" x14ac:dyDescent="0.25">
      <c r="B8" s="3">
        <f>IFERROR((IF(C8&lt;&gt;"",B7+1,"")),"Empezar en la anterior")</f>
        <v>2</v>
      </c>
      <c r="C8" s="32" t="s">
        <v>18</v>
      </c>
      <c r="D8" s="3" t="s">
        <v>124</v>
      </c>
      <c r="E8" s="3" t="s">
        <v>17</v>
      </c>
      <c r="F8" s="3" t="s">
        <v>125</v>
      </c>
      <c r="G8" s="3" t="s">
        <v>126</v>
      </c>
      <c r="H8" s="3" t="s">
        <v>12</v>
      </c>
      <c r="J8" s="6" t="s">
        <v>2</v>
      </c>
      <c r="K8" s="6" t="s">
        <v>15</v>
      </c>
      <c r="L8" s="6" t="s">
        <v>16</v>
      </c>
      <c r="O8" s="11" t="s">
        <v>2</v>
      </c>
      <c r="P8" s="11" t="s">
        <v>5</v>
      </c>
      <c r="Q8" s="11" t="s">
        <v>16</v>
      </c>
    </row>
    <row r="9" spans="2:17" ht="15.75" x14ac:dyDescent="0.25">
      <c r="B9" s="3" t="str">
        <f t="shared" ref="B9:B12" si="0">IFERROR((IF(C9&lt;&gt;"",B8+1,"")),"Empezar en la anterior")</f>
        <v/>
      </c>
      <c r="C9" s="32"/>
      <c r="D9" s="3"/>
      <c r="E9" s="3"/>
      <c r="F9" s="3"/>
      <c r="G9" s="3"/>
      <c r="H9" s="3"/>
      <c r="J9" s="7">
        <v>1</v>
      </c>
      <c r="K9" s="3" t="s">
        <v>9</v>
      </c>
      <c r="L9" s="2">
        <f>COUNTIF(C7:C15,K9)</f>
        <v>1</v>
      </c>
      <c r="O9" s="13">
        <v>1</v>
      </c>
      <c r="P9" s="3" t="s">
        <v>17</v>
      </c>
      <c r="Q9" s="2">
        <f>COUNTIF(E7:E14,P9)</f>
        <v>1</v>
      </c>
    </row>
    <row r="10" spans="2:17" ht="15.75" x14ac:dyDescent="0.25">
      <c r="B10" s="3" t="str">
        <f t="shared" si="0"/>
        <v/>
      </c>
      <c r="C10" s="32"/>
      <c r="D10" s="3"/>
      <c r="E10" s="3"/>
      <c r="F10" s="3"/>
      <c r="G10" s="3"/>
      <c r="H10" s="3"/>
      <c r="J10" s="8">
        <v>2</v>
      </c>
      <c r="K10" s="9" t="s">
        <v>18</v>
      </c>
      <c r="L10" s="2">
        <f>COUNTIF(C8:C16,K10)</f>
        <v>1</v>
      </c>
      <c r="O10" s="13">
        <v>2</v>
      </c>
      <c r="P10" s="3" t="s">
        <v>19</v>
      </c>
      <c r="Q10" s="2">
        <v>1</v>
      </c>
    </row>
    <row r="11" spans="2:17" ht="15.75" x14ac:dyDescent="0.25">
      <c r="B11" s="3" t="str">
        <f t="shared" si="0"/>
        <v/>
      </c>
      <c r="C11" s="32"/>
      <c r="D11" s="3"/>
      <c r="E11" s="3"/>
      <c r="F11" s="3"/>
      <c r="G11" s="3"/>
      <c r="H11" s="3"/>
      <c r="J11" s="7">
        <v>3</v>
      </c>
      <c r="K11" s="3" t="s">
        <v>20</v>
      </c>
      <c r="L11" s="2">
        <f>COUNTIF(C9:C17,K11)</f>
        <v>0</v>
      </c>
      <c r="O11" s="73" t="s">
        <v>21</v>
      </c>
      <c r="P11" s="73"/>
      <c r="Q11" s="10">
        <f>SUM(Q9:Q10)</f>
        <v>2</v>
      </c>
    </row>
    <row r="12" spans="2:17" ht="15.75" x14ac:dyDescent="0.25">
      <c r="B12" s="3" t="str">
        <f t="shared" si="0"/>
        <v/>
      </c>
      <c r="C12" s="32"/>
      <c r="D12" s="3"/>
      <c r="E12" s="3"/>
      <c r="F12" s="3"/>
      <c r="G12" s="3"/>
      <c r="H12" s="3"/>
      <c r="J12" s="8">
        <v>4</v>
      </c>
      <c r="K12" s="9" t="s">
        <v>22</v>
      </c>
      <c r="L12" s="2">
        <f>COUNTIF(C10:C18,K12)</f>
        <v>0</v>
      </c>
    </row>
    <row r="13" spans="2:17" ht="15.75" x14ac:dyDescent="0.25">
      <c r="B13" s="3" t="str">
        <f>IFERROR((IF(C14&lt;&gt;"",B12+1,"")),"Empezar en la anterior")</f>
        <v/>
      </c>
      <c r="C13" s="32"/>
      <c r="D13" s="3"/>
      <c r="E13" s="3"/>
      <c r="F13" s="3"/>
      <c r="G13" s="3"/>
      <c r="H13" s="3"/>
      <c r="J13" s="7">
        <v>5</v>
      </c>
      <c r="K13" s="3" t="s">
        <v>23</v>
      </c>
      <c r="L13" s="2">
        <f>COUNTIF(C11:C19,K13)</f>
        <v>0</v>
      </c>
    </row>
    <row r="14" spans="2:17" ht="15.75" x14ac:dyDescent="0.25">
      <c r="B14" s="3"/>
      <c r="C14" s="32"/>
      <c r="D14" s="3"/>
      <c r="E14" s="3"/>
      <c r="F14" s="3"/>
      <c r="G14" s="3"/>
      <c r="H14" s="3"/>
      <c r="J14" s="80" t="s">
        <v>21</v>
      </c>
      <c r="K14" s="81"/>
      <c r="L14" s="10">
        <f>SUM(L9:L13)</f>
        <v>2</v>
      </c>
    </row>
    <row r="15" spans="2:17" x14ac:dyDescent="0.25">
      <c r="B15" s="3"/>
      <c r="C15" s="32"/>
      <c r="D15" s="3"/>
      <c r="E15" s="3"/>
      <c r="F15" s="3"/>
      <c r="G15" s="3"/>
      <c r="H15" s="3"/>
    </row>
    <row r="16" spans="2:17" ht="5.0999999999999996" customHeight="1" x14ac:dyDescent="0.25">
      <c r="B16" s="77" t="str">
        <f>IFERROR((IF(C16&lt;&gt;"",B15+1,"")),"Empezar en la anterior")</f>
        <v/>
      </c>
      <c r="C16" s="78"/>
      <c r="D16" s="78"/>
      <c r="E16" s="78"/>
      <c r="F16" s="78"/>
      <c r="G16" s="78"/>
      <c r="H16" s="79"/>
    </row>
    <row r="24" spans="22:24" ht="15.75" x14ac:dyDescent="0.25">
      <c r="V24" s="74" t="s">
        <v>24</v>
      </c>
      <c r="W24" s="74"/>
      <c r="X24" s="74"/>
    </row>
    <row r="25" spans="22:24" x14ac:dyDescent="0.25">
      <c r="V25" s="6" t="s">
        <v>2</v>
      </c>
      <c r="W25" s="6" t="s">
        <v>25</v>
      </c>
      <c r="X25" s="6" t="s">
        <v>16</v>
      </c>
    </row>
    <row r="26" spans="22:24" ht="15.75" x14ac:dyDescent="0.25">
      <c r="V26" s="13">
        <v>1</v>
      </c>
      <c r="W26" s="3" t="s">
        <v>26</v>
      </c>
      <c r="X26" s="2"/>
    </row>
    <row r="27" spans="22:24" ht="15.75" x14ac:dyDescent="0.25">
      <c r="V27" s="13">
        <v>2</v>
      </c>
      <c r="W27" s="3" t="s">
        <v>27</v>
      </c>
      <c r="X27" s="2"/>
    </row>
    <row r="28" spans="22:24" ht="15.75" x14ac:dyDescent="0.25">
      <c r="V28" s="13">
        <v>3</v>
      </c>
      <c r="W28" s="3" t="s">
        <v>28</v>
      </c>
      <c r="X28" s="2"/>
    </row>
    <row r="29" spans="22:24" ht="15.75" x14ac:dyDescent="0.25">
      <c r="V29" s="13">
        <v>4</v>
      </c>
      <c r="W29" s="3" t="s">
        <v>29</v>
      </c>
      <c r="X29" s="2"/>
    </row>
    <row r="30" spans="22:24" ht="15.75" x14ac:dyDescent="0.25">
      <c r="V30" s="13">
        <v>5</v>
      </c>
      <c r="W30" s="3" t="s">
        <v>30</v>
      </c>
      <c r="X30" s="2"/>
    </row>
    <row r="31" spans="22:24" ht="15.75" x14ac:dyDescent="0.25">
      <c r="V31" s="13">
        <v>6</v>
      </c>
      <c r="W31" s="3" t="s">
        <v>31</v>
      </c>
      <c r="X31" s="2"/>
    </row>
    <row r="32" spans="22:24" ht="15.75" x14ac:dyDescent="0.25">
      <c r="V32" s="73" t="s">
        <v>21</v>
      </c>
      <c r="W32" s="73"/>
      <c r="X32" s="10">
        <f>SUM(X26:X31)</f>
        <v>0</v>
      </c>
    </row>
  </sheetData>
  <mergeCells count="9">
    <mergeCell ref="O7:Q7"/>
    <mergeCell ref="O11:P11"/>
    <mergeCell ref="V24:X24"/>
    <mergeCell ref="V32:W32"/>
    <mergeCell ref="B3:H3"/>
    <mergeCell ref="B4:H4"/>
    <mergeCell ref="B16:H16"/>
    <mergeCell ref="J7:L7"/>
    <mergeCell ref="J14:K14"/>
  </mergeCells>
  <phoneticPr fontId="13" type="noConversion"/>
  <dataValidations count="2">
    <dataValidation type="list" allowBlank="1" showInputMessage="1" showErrorMessage="1" sqref="E7:E15" xr:uid="{6E1F6E95-6A6B-4D70-B62C-30627B891808}">
      <formula1>"Masculino,Femenino"</formula1>
    </dataValidation>
    <dataValidation type="list" allowBlank="1" showInputMessage="1" showErrorMessage="1" sqref="C7:C15" xr:uid="{02C153A7-1530-4980-982B-1870479A3F18}">
      <formula1>$K$9:$K$13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F7:F15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D7:D15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H7:H15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G7:G15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baseColWidth="10" defaultColWidth="8.85546875" defaultRowHeight="15" x14ac:dyDescent="0.2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 x14ac:dyDescent="0.25">
      <c r="F4" t="s">
        <v>32</v>
      </c>
      <c r="G4" t="s">
        <v>33</v>
      </c>
      <c r="H4" t="s">
        <v>34</v>
      </c>
      <c r="I4" t="s">
        <v>35</v>
      </c>
      <c r="J4" t="s">
        <v>5</v>
      </c>
      <c r="K4" t="s">
        <v>6</v>
      </c>
    </row>
    <row r="5" spans="6:11" x14ac:dyDescent="0.25">
      <c r="F5">
        <v>14</v>
      </c>
      <c r="G5" t="s">
        <v>36</v>
      </c>
      <c r="I5" t="s">
        <v>37</v>
      </c>
      <c r="J5" t="s">
        <v>38</v>
      </c>
      <c r="K5">
        <v>23</v>
      </c>
    </row>
    <row r="6" spans="6:11" x14ac:dyDescent="0.25">
      <c r="F6">
        <v>11</v>
      </c>
      <c r="G6" t="s">
        <v>39</v>
      </c>
      <c r="I6" t="s">
        <v>40</v>
      </c>
      <c r="J6" t="s">
        <v>38</v>
      </c>
      <c r="K6">
        <v>32</v>
      </c>
    </row>
    <row r="7" spans="6:11" x14ac:dyDescent="0.25">
      <c r="F7">
        <v>1</v>
      </c>
      <c r="G7" t="s">
        <v>41</v>
      </c>
      <c r="I7" t="s">
        <v>42</v>
      </c>
      <c r="J7" t="s">
        <v>38</v>
      </c>
      <c r="K7">
        <v>38</v>
      </c>
    </row>
    <row r="8" spans="6:11" x14ac:dyDescent="0.25">
      <c r="F8">
        <v>12</v>
      </c>
      <c r="G8" t="s">
        <v>43</v>
      </c>
      <c r="I8" t="s">
        <v>44</v>
      </c>
      <c r="J8" t="s">
        <v>38</v>
      </c>
      <c r="K8">
        <v>43</v>
      </c>
    </row>
    <row r="9" spans="6:11" x14ac:dyDescent="0.25">
      <c r="F9">
        <v>15</v>
      </c>
      <c r="G9" t="s">
        <v>43</v>
      </c>
      <c r="I9" t="s">
        <v>44</v>
      </c>
      <c r="J9" t="s">
        <v>38</v>
      </c>
      <c r="K9">
        <v>43</v>
      </c>
    </row>
    <row r="10" spans="6:11" x14ac:dyDescent="0.25">
      <c r="F10">
        <v>10</v>
      </c>
      <c r="G10" t="s">
        <v>45</v>
      </c>
      <c r="I10" t="s">
        <v>46</v>
      </c>
      <c r="J10" t="s">
        <v>47</v>
      </c>
      <c r="K10">
        <v>46</v>
      </c>
    </row>
    <row r="11" spans="6:11" x14ac:dyDescent="0.25">
      <c r="F11">
        <v>4</v>
      </c>
      <c r="G11" t="s">
        <v>48</v>
      </c>
      <c r="I11" t="s">
        <v>49</v>
      </c>
      <c r="J11" t="s">
        <v>38</v>
      </c>
      <c r="K11">
        <v>48</v>
      </c>
    </row>
    <row r="12" spans="6:11" x14ac:dyDescent="0.25">
      <c r="F12">
        <v>7</v>
      </c>
      <c r="G12" t="s">
        <v>50</v>
      </c>
      <c r="I12" t="s">
        <v>51</v>
      </c>
      <c r="J12" t="s">
        <v>38</v>
      </c>
      <c r="K12">
        <v>49</v>
      </c>
    </row>
    <row r="13" spans="6:11" x14ac:dyDescent="0.25">
      <c r="F13">
        <v>5</v>
      </c>
      <c r="G13" t="s">
        <v>52</v>
      </c>
      <c r="I13" t="s">
        <v>53</v>
      </c>
      <c r="J13" t="s">
        <v>38</v>
      </c>
      <c r="K13">
        <v>57</v>
      </c>
    </row>
    <row r="14" spans="6:11" x14ac:dyDescent="0.25">
      <c r="F14">
        <v>9</v>
      </c>
      <c r="G14" t="s">
        <v>54</v>
      </c>
      <c r="I14" t="s">
        <v>55</v>
      </c>
      <c r="J14" t="s">
        <v>38</v>
      </c>
      <c r="K14">
        <v>58</v>
      </c>
    </row>
    <row r="15" spans="6:11" x14ac:dyDescent="0.25">
      <c r="F15">
        <v>18</v>
      </c>
      <c r="G15" t="s">
        <v>56</v>
      </c>
      <c r="I15" t="s">
        <v>57</v>
      </c>
      <c r="J15" t="s">
        <v>38</v>
      </c>
      <c r="K15">
        <v>58</v>
      </c>
    </row>
    <row r="16" spans="6:11" x14ac:dyDescent="0.25">
      <c r="F16">
        <v>17</v>
      </c>
      <c r="G16" t="s">
        <v>58</v>
      </c>
      <c r="I16" t="s">
        <v>59</v>
      </c>
      <c r="J16" t="s">
        <v>38</v>
      </c>
      <c r="K16">
        <v>59</v>
      </c>
    </row>
    <row r="17" spans="6:11" x14ac:dyDescent="0.25">
      <c r="F17">
        <v>16</v>
      </c>
      <c r="G17" t="s">
        <v>60</v>
      </c>
      <c r="I17" t="s">
        <v>61</v>
      </c>
      <c r="J17" t="s">
        <v>38</v>
      </c>
      <c r="K17">
        <v>63</v>
      </c>
    </row>
    <row r="18" spans="6:11" x14ac:dyDescent="0.25">
      <c r="F18">
        <v>2</v>
      </c>
      <c r="G18" t="s">
        <v>62</v>
      </c>
      <c r="I18" t="s">
        <v>63</v>
      </c>
      <c r="J18" t="s">
        <v>38</v>
      </c>
      <c r="K18">
        <v>64</v>
      </c>
    </row>
    <row r="19" spans="6:11" x14ac:dyDescent="0.25">
      <c r="F19">
        <v>13</v>
      </c>
      <c r="G19" t="s">
        <v>60</v>
      </c>
      <c r="I19" t="s">
        <v>61</v>
      </c>
      <c r="J19" t="s">
        <v>38</v>
      </c>
      <c r="K19">
        <v>65</v>
      </c>
    </row>
    <row r="20" spans="6:11" x14ac:dyDescent="0.25">
      <c r="F20">
        <v>3</v>
      </c>
      <c r="G20" t="s">
        <v>64</v>
      </c>
      <c r="I20" t="s">
        <v>65</v>
      </c>
      <c r="J20" t="s">
        <v>38</v>
      </c>
      <c r="K20">
        <v>67</v>
      </c>
    </row>
    <row r="21" spans="6:11" x14ac:dyDescent="0.25">
      <c r="F21">
        <v>8</v>
      </c>
      <c r="G21" t="s">
        <v>66</v>
      </c>
      <c r="I21" t="s">
        <v>67</v>
      </c>
      <c r="J21" t="s">
        <v>38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92D050"/>
  </sheetPr>
  <dimension ref="A1:K33"/>
  <sheetViews>
    <sheetView tabSelected="1" topLeftCell="A20" zoomScaleNormal="100" workbookViewId="0">
      <selection activeCell="M1" sqref="M1"/>
    </sheetView>
  </sheetViews>
  <sheetFormatPr baseColWidth="10" defaultColWidth="11.140625" defaultRowHeight="15" x14ac:dyDescent="0.25"/>
  <cols>
    <col min="1" max="1" width="4.28515625" style="1" bestFit="1" customWidth="1"/>
    <col min="2" max="2" width="21.28515625" style="1" customWidth="1"/>
    <col min="3" max="3" width="21.42578125" style="1" customWidth="1"/>
    <col min="4" max="4" width="17" style="1" bestFit="1" customWidth="1"/>
    <col min="5" max="5" width="5.7109375" style="1" bestFit="1" customWidth="1"/>
    <col min="6" max="6" width="7.85546875" style="1" bestFit="1" customWidth="1"/>
    <col min="7" max="7" width="12.5703125" style="1" customWidth="1"/>
    <col min="8" max="8" width="4.140625" style="1" bestFit="1" customWidth="1"/>
    <col min="9" max="9" width="26" style="1" customWidth="1"/>
    <col min="10" max="10" width="26" style="20" customWidth="1"/>
    <col min="11" max="11" width="26" style="1" customWidth="1"/>
    <col min="12" max="12" width="12.7109375" style="1" customWidth="1"/>
    <col min="13" max="16384" width="11.140625" style="1"/>
  </cols>
  <sheetData>
    <row r="1" spans="1:11" ht="31.5" customHeight="1" x14ac:dyDescent="0.25">
      <c r="A1" s="1" t="s">
        <v>157</v>
      </c>
      <c r="B1" s="87" t="s">
        <v>68</v>
      </c>
      <c r="C1" s="87"/>
    </row>
    <row r="3" spans="1:11" ht="15.75" x14ac:dyDescent="0.25">
      <c r="B3" s="47"/>
      <c r="C3" s="47"/>
      <c r="D3" s="47"/>
      <c r="E3" s="47"/>
      <c r="F3" s="47"/>
    </row>
    <row r="5" spans="1:11" ht="15.75" x14ac:dyDescent="0.25">
      <c r="A5" s="91" t="s">
        <v>2</v>
      </c>
      <c r="B5" s="91" t="s">
        <v>69</v>
      </c>
      <c r="C5" s="91" t="s">
        <v>70</v>
      </c>
      <c r="D5" s="88" t="s">
        <v>71</v>
      </c>
      <c r="E5" s="89"/>
      <c r="F5" s="90"/>
      <c r="H5" s="82" t="s">
        <v>72</v>
      </c>
      <c r="I5" s="83"/>
      <c r="J5" s="84"/>
      <c r="K5" s="36"/>
    </row>
    <row r="6" spans="1:11" x14ac:dyDescent="0.25">
      <c r="A6" s="92"/>
      <c r="B6" s="92"/>
      <c r="C6" s="92"/>
      <c r="D6" s="5" t="s">
        <v>5</v>
      </c>
      <c r="E6" s="5" t="s">
        <v>6</v>
      </c>
      <c r="F6" s="5" t="s">
        <v>73</v>
      </c>
      <c r="H6" s="14" t="s">
        <v>2</v>
      </c>
      <c r="I6" s="30" t="s">
        <v>70</v>
      </c>
      <c r="J6" s="33" t="s">
        <v>74</v>
      </c>
      <c r="K6" s="31" t="s">
        <v>75</v>
      </c>
    </row>
    <row r="7" spans="1:11" ht="30" x14ac:dyDescent="0.25">
      <c r="A7" s="12"/>
      <c r="B7" s="3"/>
      <c r="C7" s="3"/>
      <c r="D7" s="3"/>
      <c r="E7" s="3"/>
      <c r="F7" s="3"/>
      <c r="H7" s="28">
        <v>1</v>
      </c>
      <c r="I7" s="22" t="s">
        <v>76</v>
      </c>
      <c r="J7" s="34">
        <v>7778.29</v>
      </c>
      <c r="K7" s="29"/>
    </row>
    <row r="8" spans="1:11" ht="15.75" x14ac:dyDescent="0.25">
      <c r="A8" s="12"/>
      <c r="B8" s="3"/>
      <c r="C8" s="3"/>
      <c r="D8" s="3"/>
      <c r="E8" s="3"/>
      <c r="F8" s="3"/>
      <c r="H8" s="28"/>
      <c r="I8" s="22"/>
      <c r="J8" s="34"/>
      <c r="K8" s="29"/>
    </row>
    <row r="9" spans="1:11" ht="15.75" x14ac:dyDescent="0.25">
      <c r="A9" s="12"/>
      <c r="B9" s="3"/>
      <c r="C9" s="3"/>
      <c r="D9" s="3"/>
      <c r="E9" s="3"/>
      <c r="F9" s="3"/>
      <c r="H9" s="28"/>
      <c r="I9" s="22"/>
      <c r="J9" s="34"/>
      <c r="K9" s="29"/>
    </row>
    <row r="10" spans="1:11" ht="15.75" x14ac:dyDescent="0.25">
      <c r="A10" s="12"/>
      <c r="B10" s="3"/>
      <c r="C10" s="3"/>
      <c r="D10" s="3"/>
      <c r="E10" s="3"/>
      <c r="F10" s="3"/>
      <c r="H10" s="28"/>
      <c r="I10" s="22"/>
      <c r="J10" s="34"/>
      <c r="K10" s="37"/>
    </row>
    <row r="11" spans="1:11" ht="15.75" x14ac:dyDescent="0.25">
      <c r="A11" s="12"/>
      <c r="B11" s="3"/>
      <c r="C11" s="3"/>
      <c r="D11" s="3"/>
      <c r="E11" s="3"/>
      <c r="F11" s="3"/>
      <c r="H11" s="28"/>
      <c r="I11" s="22"/>
      <c r="J11" s="35"/>
      <c r="K11" s="37"/>
    </row>
    <row r="12" spans="1:11" ht="15.75" x14ac:dyDescent="0.25">
      <c r="A12" s="12"/>
      <c r="B12" s="3"/>
      <c r="C12" s="3"/>
      <c r="D12" s="3"/>
      <c r="E12" s="3"/>
      <c r="F12" s="3"/>
      <c r="H12" s="28"/>
      <c r="I12" s="22"/>
      <c r="J12" s="35"/>
      <c r="K12" s="37"/>
    </row>
    <row r="13" spans="1:11" ht="15.75" x14ac:dyDescent="0.25">
      <c r="A13" s="12"/>
      <c r="B13" s="3"/>
      <c r="C13" s="3"/>
      <c r="D13" s="3"/>
      <c r="E13" s="3"/>
      <c r="F13" s="3"/>
      <c r="H13" s="28"/>
      <c r="I13" s="22"/>
      <c r="J13" s="35"/>
      <c r="K13" s="37"/>
    </row>
    <row r="14" spans="1:11" ht="15.75" x14ac:dyDescent="0.25">
      <c r="A14" s="12"/>
      <c r="B14" s="3"/>
      <c r="C14" s="3"/>
      <c r="D14" s="3"/>
      <c r="E14" s="3"/>
      <c r="F14" s="3"/>
      <c r="H14" s="28"/>
      <c r="I14" s="22"/>
      <c r="J14" s="50"/>
      <c r="K14" s="51"/>
    </row>
    <row r="15" spans="1:11" x14ac:dyDescent="0.25">
      <c r="A15" s="12"/>
      <c r="B15" s="3"/>
      <c r="C15" s="3"/>
      <c r="D15" s="3"/>
      <c r="E15" s="3"/>
      <c r="F15" s="3"/>
      <c r="H15" s="80" t="s">
        <v>21</v>
      </c>
      <c r="I15" s="81"/>
      <c r="J15" s="48">
        <f>SUM(J7:J14)</f>
        <v>7778.29</v>
      </c>
      <c r="K15" s="49">
        <f>SUM(K11:K14)</f>
        <v>0</v>
      </c>
    </row>
    <row r="16" spans="1:11" ht="15.75" x14ac:dyDescent="0.25">
      <c r="A16" s="12"/>
      <c r="B16" s="3"/>
      <c r="C16" s="3"/>
      <c r="D16" s="3"/>
      <c r="E16" s="3"/>
      <c r="F16" s="3"/>
    </row>
    <row r="17" spans="1:6" ht="15.75" x14ac:dyDescent="0.25">
      <c r="A17" s="12"/>
      <c r="B17" s="3"/>
      <c r="C17" s="3"/>
      <c r="D17" s="3"/>
      <c r="E17" s="3"/>
      <c r="F17" s="3"/>
    </row>
    <row r="18" spans="1:6" ht="15.75" x14ac:dyDescent="0.25">
      <c r="A18" s="12"/>
      <c r="B18" s="3"/>
      <c r="C18" s="3"/>
      <c r="D18" s="3"/>
      <c r="E18" s="3"/>
      <c r="F18" s="3"/>
    </row>
    <row r="19" spans="1:6" ht="5.0999999999999996" customHeight="1" x14ac:dyDescent="0.25">
      <c r="A19" s="77"/>
      <c r="B19" s="78"/>
      <c r="C19" s="78"/>
      <c r="D19" s="78"/>
      <c r="E19" s="78"/>
      <c r="F19" s="79"/>
    </row>
    <row r="20" spans="1:6" ht="5.0999999999999996" customHeight="1" x14ac:dyDescent="0.25">
      <c r="A20" s="71"/>
      <c r="B20" s="71"/>
      <c r="C20" s="71"/>
      <c r="D20" s="71"/>
      <c r="E20" s="71"/>
      <c r="F20" s="71"/>
    </row>
    <row r="27" spans="1:6" ht="15.75" x14ac:dyDescent="0.25">
      <c r="B27" s="82" t="s">
        <v>72</v>
      </c>
      <c r="C27" s="83"/>
      <c r="D27" s="84"/>
    </row>
    <row r="28" spans="1:6" x14ac:dyDescent="0.25">
      <c r="B28" s="14" t="s">
        <v>2</v>
      </c>
      <c r="C28" s="30" t="s">
        <v>70</v>
      </c>
      <c r="D28" s="33" t="s">
        <v>74</v>
      </c>
    </row>
    <row r="29" spans="1:6" ht="30" x14ac:dyDescent="0.25">
      <c r="B29" s="52">
        <v>1</v>
      </c>
      <c r="C29" s="22" t="s">
        <v>77</v>
      </c>
      <c r="D29" s="34">
        <v>7778.29</v>
      </c>
    </row>
    <row r="30" spans="1:6" x14ac:dyDescent="0.25">
      <c r="B30" s="52"/>
      <c r="C30" s="22"/>
      <c r="D30" s="34"/>
    </row>
    <row r="31" spans="1:6" x14ac:dyDescent="0.25">
      <c r="B31" s="52"/>
      <c r="C31" s="22"/>
      <c r="D31" s="34"/>
    </row>
    <row r="32" spans="1:6" x14ac:dyDescent="0.25">
      <c r="B32" s="52"/>
      <c r="C32" s="22"/>
      <c r="D32" s="50"/>
    </row>
    <row r="33" spans="2:4" x14ac:dyDescent="0.25">
      <c r="B33" s="85" t="s">
        <v>21</v>
      </c>
      <c r="C33" s="86"/>
      <c r="D33" s="48">
        <f>SUM(D29:D32)</f>
        <v>7778.29</v>
      </c>
    </row>
  </sheetData>
  <mergeCells count="10">
    <mergeCell ref="B27:D27"/>
    <mergeCell ref="B33:C33"/>
    <mergeCell ref="B1:C1"/>
    <mergeCell ref="A19:F19"/>
    <mergeCell ref="H15:I15"/>
    <mergeCell ref="H5:J5"/>
    <mergeCell ref="D5:F5"/>
    <mergeCell ref="A5:A6"/>
    <mergeCell ref="B5:B6"/>
    <mergeCell ref="C5:C6"/>
  </mergeCells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2:S14"/>
  <sheetViews>
    <sheetView topLeftCell="B12" workbookViewId="0">
      <selection activeCell="B14" sqref="B3:H14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14.7109375" style="1" customWidth="1"/>
    <col min="4" max="4" width="33.5703125" style="1" customWidth="1"/>
    <col min="5" max="5" width="13.140625" style="1" customWidth="1"/>
    <col min="6" max="6" width="13" style="1" customWidth="1"/>
    <col min="7" max="7" width="14.42578125" style="1" customWidth="1"/>
    <col min="8" max="8" width="18.140625" style="1" customWidth="1"/>
    <col min="9" max="9" width="4.85546875" style="1" customWidth="1"/>
    <col min="10" max="10" width="14.85546875" style="1" customWidth="1"/>
    <col min="11" max="11" width="33.85546875" style="1" customWidth="1"/>
    <col min="12" max="12" width="14" style="1" customWidth="1"/>
    <col min="13" max="13" width="21.28515625" style="1" customWidth="1"/>
    <col min="14" max="14" width="7.5703125" style="1" bestFit="1" customWidth="1"/>
    <col min="15" max="19" width="11.140625" style="1"/>
    <col min="20" max="20" width="5.7109375" style="1" customWidth="1"/>
    <col min="21" max="16384" width="11.140625" style="1"/>
  </cols>
  <sheetData>
    <row r="2" spans="2:19" ht="15.75" thickBot="1" x14ac:dyDescent="0.3"/>
    <row r="3" spans="2:19" ht="15.75" x14ac:dyDescent="0.25">
      <c r="B3" s="97" t="s">
        <v>78</v>
      </c>
      <c r="C3" s="98"/>
      <c r="D3" s="98"/>
      <c r="E3" s="98"/>
      <c r="F3" s="98"/>
      <c r="G3" s="98"/>
      <c r="H3" s="99"/>
      <c r="J3" s="97" t="s">
        <v>79</v>
      </c>
      <c r="K3" s="98"/>
      <c r="L3" s="98"/>
      <c r="M3" s="98"/>
      <c r="N3" s="98"/>
      <c r="O3" s="98"/>
      <c r="P3" s="98"/>
      <c r="Q3" s="98"/>
      <c r="R3" s="98"/>
      <c r="S3" s="99"/>
    </row>
    <row r="4" spans="2:19" ht="15.75" thickBot="1" x14ac:dyDescent="0.3">
      <c r="B4" s="58"/>
      <c r="C4" s="59"/>
      <c r="D4" s="59"/>
      <c r="E4" s="59"/>
      <c r="F4" s="59"/>
      <c r="G4" s="59"/>
      <c r="H4" s="60"/>
      <c r="J4" s="67"/>
      <c r="S4" s="68"/>
    </row>
    <row r="5" spans="2:19" ht="15" customHeight="1" x14ac:dyDescent="0.25">
      <c r="B5" s="61" t="s">
        <v>2</v>
      </c>
      <c r="C5" s="57" t="s">
        <v>80</v>
      </c>
      <c r="D5" s="57" t="s">
        <v>81</v>
      </c>
      <c r="E5" s="57" t="s">
        <v>5</v>
      </c>
      <c r="F5" s="57" t="s">
        <v>6</v>
      </c>
      <c r="G5" s="57" t="s">
        <v>73</v>
      </c>
      <c r="H5" s="62" t="s">
        <v>82</v>
      </c>
      <c r="J5" s="105" t="s">
        <v>83</v>
      </c>
      <c r="K5" s="103" t="s">
        <v>70</v>
      </c>
      <c r="L5" s="103" t="s">
        <v>84</v>
      </c>
      <c r="M5" s="103" t="s">
        <v>85</v>
      </c>
      <c r="N5" s="93" t="s">
        <v>86</v>
      </c>
      <c r="O5" s="94"/>
      <c r="P5" s="95"/>
      <c r="Q5" s="93" t="s">
        <v>87</v>
      </c>
      <c r="R5" s="94"/>
      <c r="S5" s="96"/>
    </row>
    <row r="6" spans="2:19" ht="15.75" x14ac:dyDescent="0.25">
      <c r="B6" s="63">
        <v>1</v>
      </c>
      <c r="C6" s="3"/>
      <c r="D6" s="3"/>
      <c r="E6" s="3"/>
      <c r="F6" s="3"/>
      <c r="G6" s="3"/>
      <c r="H6" s="64"/>
      <c r="J6" s="106"/>
      <c r="K6" s="104"/>
      <c r="L6" s="104"/>
      <c r="M6" s="104"/>
      <c r="N6" s="6" t="s">
        <v>16</v>
      </c>
      <c r="O6" s="6" t="s">
        <v>5</v>
      </c>
      <c r="P6" s="6" t="s">
        <v>6</v>
      </c>
      <c r="Q6" s="6" t="s">
        <v>16</v>
      </c>
      <c r="R6" s="6" t="s">
        <v>5</v>
      </c>
      <c r="S6" s="69" t="s">
        <v>6</v>
      </c>
    </row>
    <row r="7" spans="2:19" ht="15.75" x14ac:dyDescent="0.25">
      <c r="B7" s="65">
        <v>2</v>
      </c>
      <c r="C7" s="9"/>
      <c r="D7" s="9"/>
      <c r="E7" s="9"/>
      <c r="F7" s="9"/>
      <c r="G7" s="9"/>
      <c r="H7" s="66"/>
      <c r="J7" s="70"/>
      <c r="K7" s="3"/>
      <c r="L7" s="3"/>
      <c r="M7" s="3"/>
      <c r="N7" s="3"/>
      <c r="O7" s="3"/>
      <c r="P7" s="3"/>
      <c r="Q7" s="3"/>
      <c r="R7" s="3"/>
      <c r="S7" s="64"/>
    </row>
    <row r="8" spans="2:19" ht="15.75" x14ac:dyDescent="0.25">
      <c r="B8" s="63">
        <v>3</v>
      </c>
      <c r="C8" s="3"/>
      <c r="D8" s="3"/>
      <c r="E8" s="3"/>
      <c r="F8" s="3"/>
      <c r="G8" s="3"/>
      <c r="H8" s="64"/>
      <c r="J8" s="70"/>
      <c r="K8" s="3"/>
      <c r="L8" s="3"/>
      <c r="M8" s="3"/>
      <c r="N8" s="3"/>
      <c r="O8" s="3"/>
      <c r="P8" s="3"/>
      <c r="Q8" s="3"/>
      <c r="R8" s="3"/>
      <c r="S8" s="64"/>
    </row>
    <row r="9" spans="2:19" ht="15.75" x14ac:dyDescent="0.25">
      <c r="B9" s="65">
        <v>4</v>
      </c>
      <c r="C9" s="9"/>
      <c r="D9" s="9"/>
      <c r="E9" s="9"/>
      <c r="F9" s="9"/>
      <c r="G9" s="9"/>
      <c r="H9" s="66"/>
      <c r="J9" s="70"/>
      <c r="K9" s="3"/>
      <c r="L9" s="3"/>
      <c r="M9" s="3"/>
      <c r="N9" s="3"/>
      <c r="O9" s="3"/>
      <c r="P9" s="3"/>
      <c r="Q9" s="3"/>
      <c r="R9" s="3"/>
      <c r="S9" s="64"/>
    </row>
    <row r="10" spans="2:19" ht="15.75" x14ac:dyDescent="0.25">
      <c r="B10" s="63">
        <v>5</v>
      </c>
      <c r="C10" s="3"/>
      <c r="D10" s="3"/>
      <c r="E10" s="3"/>
      <c r="F10" s="3"/>
      <c r="G10" s="3"/>
      <c r="H10" s="64"/>
      <c r="J10" s="70"/>
      <c r="K10" s="3"/>
      <c r="L10" s="3"/>
      <c r="M10" s="3"/>
      <c r="N10" s="3"/>
      <c r="O10" s="3"/>
      <c r="P10" s="3"/>
      <c r="Q10" s="3"/>
      <c r="R10" s="3"/>
      <c r="S10" s="64"/>
    </row>
    <row r="11" spans="2:19" ht="15.75" x14ac:dyDescent="0.25">
      <c r="B11" s="65">
        <v>6</v>
      </c>
      <c r="C11" s="9"/>
      <c r="D11" s="9"/>
      <c r="E11" s="9"/>
      <c r="F11" s="9"/>
      <c r="G11" s="9"/>
      <c r="H11" s="66"/>
      <c r="J11" s="70"/>
      <c r="K11" s="3"/>
      <c r="L11" s="3"/>
      <c r="M11" s="3"/>
      <c r="N11" s="3"/>
      <c r="O11" s="3"/>
      <c r="P11" s="3"/>
      <c r="Q11" s="3"/>
      <c r="R11" s="3"/>
      <c r="S11" s="64"/>
    </row>
    <row r="12" spans="2:19" ht="15.75" x14ac:dyDescent="0.25">
      <c r="B12" s="63">
        <v>7</v>
      </c>
      <c r="C12" s="3"/>
      <c r="D12" s="3"/>
      <c r="E12" s="3"/>
      <c r="F12" s="3"/>
      <c r="G12" s="3"/>
      <c r="H12" s="64"/>
      <c r="J12" s="70"/>
      <c r="K12" s="3"/>
      <c r="L12" s="3"/>
      <c r="M12" s="3"/>
      <c r="N12" s="3"/>
      <c r="O12" s="3"/>
      <c r="P12" s="3"/>
      <c r="Q12" s="3"/>
      <c r="R12" s="3"/>
      <c r="S12" s="64"/>
    </row>
    <row r="13" spans="2:19" ht="15.75" x14ac:dyDescent="0.25">
      <c r="B13" s="65">
        <v>8</v>
      </c>
      <c r="C13" s="9"/>
      <c r="D13" s="9"/>
      <c r="E13" s="9"/>
      <c r="F13" s="9"/>
      <c r="G13" s="9"/>
      <c r="H13" s="66"/>
      <c r="J13" s="70"/>
      <c r="K13" s="3"/>
      <c r="L13" s="3"/>
      <c r="M13" s="3"/>
      <c r="N13" s="3"/>
      <c r="O13" s="3"/>
      <c r="P13" s="3"/>
      <c r="Q13" s="3"/>
      <c r="R13" s="3"/>
      <c r="S13" s="64"/>
    </row>
    <row r="14" spans="2:19" ht="15.75" thickBot="1" x14ac:dyDescent="0.3">
      <c r="B14" s="100"/>
      <c r="C14" s="101"/>
      <c r="D14" s="101"/>
      <c r="E14" s="101"/>
      <c r="F14" s="101"/>
      <c r="G14" s="101"/>
      <c r="H14" s="102"/>
      <c r="J14" s="100"/>
      <c r="K14" s="101"/>
      <c r="L14" s="101"/>
      <c r="M14" s="101"/>
      <c r="N14" s="101"/>
      <c r="O14" s="101"/>
      <c r="P14" s="101"/>
      <c r="Q14" s="101"/>
      <c r="R14" s="101"/>
      <c r="S14" s="102"/>
    </row>
  </sheetData>
  <mergeCells count="10">
    <mergeCell ref="N5:P5"/>
    <mergeCell ref="Q5:S5"/>
    <mergeCell ref="J3:S3"/>
    <mergeCell ref="J14:S14"/>
    <mergeCell ref="B3:H3"/>
    <mergeCell ref="B14:H14"/>
    <mergeCell ref="M5:M6"/>
    <mergeCell ref="L5:L6"/>
    <mergeCell ref="K5:K6"/>
    <mergeCell ref="J5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2:K31"/>
  <sheetViews>
    <sheetView topLeftCell="C1" workbookViewId="0">
      <selection activeCell="I4" sqref="I4:K10"/>
    </sheetView>
  </sheetViews>
  <sheetFormatPr baseColWidth="10" defaultColWidth="11.140625" defaultRowHeight="15" x14ac:dyDescent="0.25"/>
  <cols>
    <col min="1" max="1" width="11.140625" style="1"/>
    <col min="2" max="2" width="4.140625" style="1" bestFit="1" customWidth="1"/>
    <col min="3" max="3" width="18" style="1" bestFit="1" customWidth="1"/>
    <col min="4" max="4" width="25" style="1" customWidth="1"/>
    <col min="5" max="5" width="42.42578125" style="20" customWidth="1"/>
    <col min="6" max="7" width="15" style="20" customWidth="1"/>
    <col min="8" max="8" width="11.140625" style="1"/>
    <col min="9" max="9" width="4.28515625" style="1" customWidth="1"/>
    <col min="10" max="10" width="44.42578125" style="1" customWidth="1"/>
    <col min="11" max="11" width="7.5703125" style="1" bestFit="1" customWidth="1"/>
    <col min="12" max="16384" width="11.140625" style="1"/>
  </cols>
  <sheetData>
    <row r="2" spans="2:11" ht="15.75" x14ac:dyDescent="0.25">
      <c r="B2" s="115" t="s">
        <v>88</v>
      </c>
      <c r="C2" s="116"/>
      <c r="D2" s="116"/>
      <c r="E2" s="116"/>
      <c r="F2" s="116"/>
      <c r="G2" s="116"/>
    </row>
    <row r="3" spans="2:11" x14ac:dyDescent="0.25">
      <c r="B3" s="117" t="s">
        <v>2</v>
      </c>
      <c r="C3" s="120" t="s">
        <v>143</v>
      </c>
      <c r="D3" s="117" t="s">
        <v>89</v>
      </c>
      <c r="E3" s="103" t="s">
        <v>90</v>
      </c>
      <c r="F3" s="118" t="s">
        <v>91</v>
      </c>
      <c r="G3" s="24"/>
    </row>
    <row r="4" spans="2:11" ht="15.75" x14ac:dyDescent="0.25">
      <c r="B4" s="117"/>
      <c r="C4" s="121"/>
      <c r="D4" s="117"/>
      <c r="E4" s="104"/>
      <c r="F4" s="119"/>
      <c r="G4" s="25"/>
      <c r="I4" s="74" t="s">
        <v>92</v>
      </c>
      <c r="J4" s="74"/>
      <c r="K4" s="74"/>
    </row>
    <row r="5" spans="2:11" ht="14.65" customHeight="1" x14ac:dyDescent="0.25">
      <c r="B5" s="15"/>
      <c r="C5" s="15"/>
      <c r="D5" s="15"/>
      <c r="E5" s="14"/>
      <c r="F5" s="18" t="s">
        <v>93</v>
      </c>
      <c r="G5" s="18" t="s">
        <v>94</v>
      </c>
      <c r="I5" s="6" t="s">
        <v>2</v>
      </c>
      <c r="J5" s="6" t="s">
        <v>95</v>
      </c>
      <c r="K5" s="6" t="s">
        <v>16</v>
      </c>
    </row>
    <row r="6" spans="2:11" ht="15.75" x14ac:dyDescent="0.25">
      <c r="B6" s="7">
        <v>1</v>
      </c>
      <c r="C6" s="7" t="s">
        <v>144</v>
      </c>
      <c r="D6" s="107" t="s">
        <v>96</v>
      </c>
      <c r="E6" s="3" t="s">
        <v>98</v>
      </c>
      <c r="F6" s="19" t="s">
        <v>97</v>
      </c>
      <c r="G6" s="110">
        <v>109</v>
      </c>
      <c r="I6" s="13">
        <v>1</v>
      </c>
      <c r="J6" s="3" t="s">
        <v>96</v>
      </c>
      <c r="K6" s="2">
        <f>COUNTIF(D6:D13,J6)</f>
        <v>1</v>
      </c>
    </row>
    <row r="7" spans="2:11" ht="15.75" x14ac:dyDescent="0.25">
      <c r="B7" s="7">
        <v>2</v>
      </c>
      <c r="C7" s="7" t="s">
        <v>147</v>
      </c>
      <c r="D7" s="108"/>
      <c r="E7" s="3" t="s">
        <v>98</v>
      </c>
      <c r="F7" s="56"/>
      <c r="G7" s="111"/>
      <c r="I7" s="13">
        <v>2</v>
      </c>
      <c r="J7" s="23" t="s">
        <v>99</v>
      </c>
      <c r="K7" s="2">
        <f>COUNTIF(D7:D14,J7)</f>
        <v>0</v>
      </c>
    </row>
    <row r="8" spans="2:11" ht="15.75" x14ac:dyDescent="0.25">
      <c r="B8" s="7">
        <v>3</v>
      </c>
      <c r="C8" s="7" t="s">
        <v>148</v>
      </c>
      <c r="D8" s="55" t="s">
        <v>145</v>
      </c>
      <c r="E8" s="3" t="s">
        <v>150</v>
      </c>
      <c r="F8" s="109">
        <v>1205</v>
      </c>
      <c r="G8" s="53"/>
      <c r="I8" s="13">
        <v>3</v>
      </c>
      <c r="J8" s="23" t="s">
        <v>145</v>
      </c>
      <c r="K8" s="2">
        <f>COUNTIF(D8:D15,J8)</f>
        <v>2</v>
      </c>
    </row>
    <row r="9" spans="2:11" ht="15.75" x14ac:dyDescent="0.25">
      <c r="B9" s="7">
        <v>4</v>
      </c>
      <c r="C9" s="7" t="s">
        <v>149</v>
      </c>
      <c r="D9" s="55" t="s">
        <v>145</v>
      </c>
      <c r="E9" s="3" t="s">
        <v>151</v>
      </c>
      <c r="F9" s="109"/>
      <c r="G9" s="19" t="s">
        <v>97</v>
      </c>
      <c r="I9" s="13">
        <v>4</v>
      </c>
      <c r="J9" s="23" t="s">
        <v>146</v>
      </c>
      <c r="K9" s="2">
        <f>COUNTIF(D9:D16,J9)</f>
        <v>3</v>
      </c>
    </row>
    <row r="10" spans="2:11" ht="15.75" x14ac:dyDescent="0.25">
      <c r="B10" s="7">
        <v>5</v>
      </c>
      <c r="C10" s="7" t="s">
        <v>152</v>
      </c>
      <c r="D10" s="3" t="s">
        <v>146</v>
      </c>
      <c r="E10" s="54" t="s">
        <v>155</v>
      </c>
      <c r="F10" s="109">
        <v>5552</v>
      </c>
      <c r="G10" s="19" t="s">
        <v>97</v>
      </c>
      <c r="I10" s="80" t="s">
        <v>21</v>
      </c>
      <c r="J10" s="81"/>
      <c r="K10" s="4">
        <f>SUM(K6:K9)</f>
        <v>6</v>
      </c>
    </row>
    <row r="11" spans="2:11" ht="15.75" x14ac:dyDescent="0.25">
      <c r="B11" s="7">
        <v>6</v>
      </c>
      <c r="C11" s="7" t="s">
        <v>153</v>
      </c>
      <c r="D11" s="3" t="s">
        <v>146</v>
      </c>
      <c r="E11" s="3" t="s">
        <v>156</v>
      </c>
      <c r="F11" s="109"/>
      <c r="G11" s="19" t="s">
        <v>97</v>
      </c>
    </row>
    <row r="12" spans="2:11" ht="15.75" x14ac:dyDescent="0.25">
      <c r="B12" s="7">
        <v>7</v>
      </c>
      <c r="C12" s="7" t="s">
        <v>154</v>
      </c>
      <c r="D12" s="3" t="s">
        <v>146</v>
      </c>
      <c r="E12" s="3" t="s">
        <v>156</v>
      </c>
      <c r="F12" s="109"/>
      <c r="G12" s="19" t="s">
        <v>97</v>
      </c>
    </row>
    <row r="13" spans="2:11" ht="15.75" x14ac:dyDescent="0.25">
      <c r="B13" s="7">
        <v>8</v>
      </c>
      <c r="C13" s="7"/>
      <c r="D13" s="3"/>
      <c r="E13" s="23"/>
      <c r="F13" s="56"/>
      <c r="G13" s="19"/>
    </row>
    <row r="14" spans="2:11" ht="5.0999999999999996" customHeight="1" x14ac:dyDescent="0.25">
      <c r="B14" s="77"/>
      <c r="C14" s="78"/>
      <c r="D14" s="78"/>
      <c r="E14" s="78"/>
      <c r="F14" s="78"/>
      <c r="G14" s="78"/>
    </row>
    <row r="16" spans="2:11" ht="15" customHeight="1" x14ac:dyDescent="0.25">
      <c r="I16" s="113"/>
      <c r="J16" s="113"/>
      <c r="K16" s="113"/>
    </row>
    <row r="17" spans="9:11" x14ac:dyDescent="0.25">
      <c r="I17" s="26"/>
      <c r="J17" s="26"/>
      <c r="K17" s="26"/>
    </row>
    <row r="18" spans="9:11" ht="15.75" x14ac:dyDescent="0.25">
      <c r="I18" s="27"/>
      <c r="K18" s="17"/>
    </row>
    <row r="19" spans="9:11" ht="15.75" x14ac:dyDescent="0.25">
      <c r="I19" s="27"/>
      <c r="K19" s="17"/>
    </row>
    <row r="20" spans="9:11" ht="15.75" x14ac:dyDescent="0.25">
      <c r="I20" s="112"/>
      <c r="J20" s="112"/>
      <c r="K20" s="16"/>
    </row>
    <row r="23" spans="9:11" ht="15.75" x14ac:dyDescent="0.25">
      <c r="I23" s="114"/>
      <c r="J23" s="114"/>
      <c r="K23" s="114"/>
    </row>
    <row r="24" spans="9:11" x14ac:dyDescent="0.25">
      <c r="I24" s="26"/>
      <c r="J24" s="26"/>
      <c r="K24" s="26"/>
    </row>
    <row r="25" spans="9:11" x14ac:dyDescent="0.25">
      <c r="K25" s="17"/>
    </row>
    <row r="26" spans="9:11" x14ac:dyDescent="0.25">
      <c r="K26" s="17"/>
    </row>
    <row r="27" spans="9:11" x14ac:dyDescent="0.25">
      <c r="K27" s="17"/>
    </row>
    <row r="28" spans="9:11" x14ac:dyDescent="0.25">
      <c r="K28" s="17"/>
    </row>
    <row r="29" spans="9:11" x14ac:dyDescent="0.25">
      <c r="K29" s="17"/>
    </row>
    <row r="30" spans="9:11" x14ac:dyDescent="0.25">
      <c r="K30" s="17"/>
    </row>
    <row r="31" spans="9:11" ht="15.75" x14ac:dyDescent="0.25">
      <c r="I31" s="112"/>
      <c r="J31" s="112"/>
      <c r="K31" s="16"/>
    </row>
  </sheetData>
  <autoFilter ref="B5:K13" xr:uid="{C86A7BEA-5C3E-41CB-B67B-ECB1EE211013}"/>
  <mergeCells count="17">
    <mergeCell ref="B2:G2"/>
    <mergeCell ref="B3:B4"/>
    <mergeCell ref="D3:D4"/>
    <mergeCell ref="F3:F4"/>
    <mergeCell ref="I4:K4"/>
    <mergeCell ref="E3:E4"/>
    <mergeCell ref="C3:C4"/>
    <mergeCell ref="I31:J31"/>
    <mergeCell ref="I10:J10"/>
    <mergeCell ref="I16:K16"/>
    <mergeCell ref="I20:J20"/>
    <mergeCell ref="I23:K23"/>
    <mergeCell ref="D6:D7"/>
    <mergeCell ref="F10:F12"/>
    <mergeCell ref="F8:F9"/>
    <mergeCell ref="G6:G7"/>
    <mergeCell ref="B14:G14"/>
  </mergeCells>
  <phoneticPr fontId="13" type="noConversion"/>
  <dataValidations count="1">
    <dataValidation type="list" allowBlank="1" showInputMessage="1" showErrorMessage="1" sqref="D6 D8:D13" xr:uid="{F5AB4470-4036-44BA-AF88-A96C49AB2EE4}">
      <formula1>$J$6:$J$9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dimension ref="B4:V29"/>
  <sheetViews>
    <sheetView workbookViewId="0">
      <selection activeCell="B4" sqref="B4:M11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8" style="1" customWidth="1"/>
    <col min="4" max="4" width="14.5703125" style="1" customWidth="1"/>
    <col min="5" max="5" width="8.42578125" style="1" bestFit="1" customWidth="1"/>
    <col min="6" max="6" width="8.85546875" style="1" bestFit="1" customWidth="1"/>
    <col min="7" max="11" width="5.42578125" style="1" bestFit="1" customWidth="1"/>
    <col min="12" max="12" width="5.5703125" style="1" bestFit="1" customWidth="1"/>
    <col min="13" max="13" width="22.7109375" style="1" customWidth="1"/>
    <col min="14" max="14" width="11.140625" style="1"/>
    <col min="15" max="15" width="3.7109375" style="1" bestFit="1" customWidth="1"/>
    <col min="16" max="16" width="48.85546875" style="1" bestFit="1" customWidth="1"/>
    <col min="17" max="17" width="8" style="1" bestFit="1" customWidth="1"/>
    <col min="18" max="18" width="9.28515625" style="42" bestFit="1" customWidth="1"/>
    <col min="19" max="19" width="11.140625" style="1"/>
    <col min="20" max="20" width="3.85546875" style="1" bestFit="1" customWidth="1"/>
    <col min="21" max="22" width="18" style="1" customWidth="1"/>
    <col min="23" max="16384" width="11.140625" style="1"/>
  </cols>
  <sheetData>
    <row r="4" spans="2:22" ht="15.75" x14ac:dyDescent="0.25">
      <c r="B4" s="123" t="s">
        <v>100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O4" s="74" t="s">
        <v>101</v>
      </c>
      <c r="P4" s="74"/>
      <c r="Q4" s="74"/>
      <c r="R4" s="38"/>
      <c r="T4" s="74" t="s">
        <v>102</v>
      </c>
      <c r="U4" s="74"/>
      <c r="V4" s="74"/>
    </row>
    <row r="5" spans="2:22" x14ac:dyDescent="0.25">
      <c r="B5" s="120" t="s">
        <v>2</v>
      </c>
      <c r="C5" s="120" t="s">
        <v>103</v>
      </c>
      <c r="D5" s="103" t="s">
        <v>104</v>
      </c>
      <c r="E5" s="93" t="s">
        <v>5</v>
      </c>
      <c r="F5" s="95"/>
      <c r="G5" s="93" t="s">
        <v>25</v>
      </c>
      <c r="H5" s="94"/>
      <c r="I5" s="94"/>
      <c r="J5" s="94"/>
      <c r="K5" s="94"/>
      <c r="L5" s="95"/>
      <c r="M5" s="14"/>
      <c r="O5" s="6" t="s">
        <v>2</v>
      </c>
      <c r="P5" s="6" t="s">
        <v>103</v>
      </c>
      <c r="Q5" s="6" t="s">
        <v>16</v>
      </c>
      <c r="R5" s="39"/>
      <c r="T5" s="6" t="s">
        <v>2</v>
      </c>
      <c r="U5" s="6" t="s">
        <v>70</v>
      </c>
      <c r="V5" s="6" t="s">
        <v>16</v>
      </c>
    </row>
    <row r="6" spans="2:22" ht="15.75" x14ac:dyDescent="0.25">
      <c r="B6" s="121"/>
      <c r="C6" s="121"/>
      <c r="D6" s="104"/>
      <c r="E6" s="14" t="s">
        <v>17</v>
      </c>
      <c r="F6" s="14" t="s">
        <v>19</v>
      </c>
      <c r="G6" s="14" t="s">
        <v>105</v>
      </c>
      <c r="H6" s="14" t="s">
        <v>106</v>
      </c>
      <c r="I6" s="14" t="s">
        <v>107</v>
      </c>
      <c r="J6" s="14" t="s">
        <v>108</v>
      </c>
      <c r="K6" s="14" t="s">
        <v>109</v>
      </c>
      <c r="L6" s="14" t="s">
        <v>110</v>
      </c>
      <c r="M6" s="14" t="s">
        <v>70</v>
      </c>
      <c r="O6" s="13">
        <v>1</v>
      </c>
      <c r="P6" s="3" t="s">
        <v>111</v>
      </c>
      <c r="Q6" s="2">
        <v>0</v>
      </c>
      <c r="R6" s="40"/>
      <c r="T6" s="7"/>
      <c r="U6" s="3"/>
      <c r="V6" s="3"/>
    </row>
    <row r="7" spans="2:22" ht="15.75" x14ac:dyDescent="0.25">
      <c r="B7" s="7">
        <v>1</v>
      </c>
      <c r="C7" s="23"/>
      <c r="D7" s="3">
        <v>0</v>
      </c>
      <c r="E7" s="3">
        <v>0</v>
      </c>
      <c r="F7" s="3">
        <v>0</v>
      </c>
      <c r="G7" s="3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 t="s">
        <v>97</v>
      </c>
      <c r="O7" s="13">
        <v>2</v>
      </c>
      <c r="P7" s="3" t="s">
        <v>112</v>
      </c>
      <c r="Q7" s="2">
        <f>COUNTIF(C8:C11,"Técnico en Instalación y Reparacion de sistemas de riego")</f>
        <v>0</v>
      </c>
      <c r="R7" s="40"/>
      <c r="T7" s="7"/>
      <c r="U7" s="3"/>
      <c r="V7" s="3"/>
    </row>
    <row r="8" spans="2:22" ht="15.75" x14ac:dyDescent="0.25">
      <c r="B8" s="7">
        <v>2</v>
      </c>
      <c r="C8" s="23"/>
      <c r="D8" s="3"/>
      <c r="E8" s="3"/>
      <c r="F8" s="3"/>
      <c r="G8" s="3"/>
      <c r="H8" s="3"/>
      <c r="I8" s="3"/>
      <c r="J8" s="3"/>
      <c r="K8" s="3"/>
      <c r="L8" s="3"/>
      <c r="M8" s="3"/>
      <c r="O8" s="13">
        <v>3</v>
      </c>
      <c r="P8" s="21" t="s">
        <v>113</v>
      </c>
      <c r="Q8" s="2">
        <f>COUNTIF(C10:C12,P8)</f>
        <v>0</v>
      </c>
      <c r="R8" s="40"/>
      <c r="T8" s="7"/>
      <c r="U8" s="3"/>
      <c r="V8" s="3"/>
    </row>
    <row r="9" spans="2:22" ht="15.75" x14ac:dyDescent="0.25">
      <c r="B9" s="7">
        <v>3</v>
      </c>
      <c r="C9" s="23"/>
      <c r="D9" s="3"/>
      <c r="E9" s="3"/>
      <c r="F9" s="3"/>
      <c r="G9" s="3"/>
      <c r="H9" s="3"/>
      <c r="I9" s="3"/>
      <c r="J9" s="3"/>
      <c r="K9" s="3"/>
      <c r="L9" s="3"/>
      <c r="M9" s="3"/>
      <c r="O9" s="80" t="s">
        <v>21</v>
      </c>
      <c r="P9" s="81"/>
      <c r="Q9" s="4">
        <v>0</v>
      </c>
      <c r="R9" s="41"/>
      <c r="T9" s="7"/>
      <c r="U9" s="46"/>
      <c r="V9" s="3"/>
    </row>
    <row r="10" spans="2:22" ht="15.75" x14ac:dyDescent="0.25">
      <c r="B10" s="7">
        <v>4</v>
      </c>
      <c r="C10" s="23"/>
      <c r="D10" s="3"/>
      <c r="E10" s="3"/>
      <c r="F10" s="3"/>
      <c r="G10" s="3"/>
      <c r="H10" s="3"/>
      <c r="I10" s="3"/>
      <c r="J10" s="3"/>
      <c r="K10" s="3"/>
      <c r="L10" s="3"/>
      <c r="M10" s="3"/>
      <c r="O10" s="44"/>
      <c r="P10" s="44"/>
      <c r="Q10" s="45"/>
      <c r="R10" s="41"/>
      <c r="T10" s="7"/>
      <c r="U10" s="46"/>
      <c r="V10" s="3"/>
    </row>
    <row r="11" spans="2:22" ht="15.75" x14ac:dyDescent="0.25"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T11" s="80" t="s">
        <v>21</v>
      </c>
      <c r="U11" s="81"/>
      <c r="V11" s="10">
        <f>SUM(V6:V8)</f>
        <v>0</v>
      </c>
    </row>
    <row r="12" spans="2:22" ht="5.0999999999999996" customHeight="1" x14ac:dyDescent="0.25"/>
    <row r="21" spans="15:22" ht="15.75" x14ac:dyDescent="0.25">
      <c r="O21" s="74" t="s">
        <v>114</v>
      </c>
      <c r="P21" s="74"/>
      <c r="Q21" s="74"/>
      <c r="R21" s="38"/>
      <c r="T21" s="122" t="s">
        <v>115</v>
      </c>
      <c r="U21" s="122"/>
      <c r="V21" s="122"/>
    </row>
    <row r="22" spans="15:22" x14ac:dyDescent="0.25">
      <c r="O22" s="6" t="s">
        <v>2</v>
      </c>
      <c r="P22" s="6" t="s">
        <v>25</v>
      </c>
      <c r="Q22" s="6" t="s">
        <v>16</v>
      </c>
      <c r="R22" s="39" t="s">
        <v>116</v>
      </c>
      <c r="T22" s="6" t="s">
        <v>2</v>
      </c>
      <c r="U22" s="6" t="s">
        <v>117</v>
      </c>
      <c r="V22" s="6" t="s">
        <v>16</v>
      </c>
    </row>
    <row r="23" spans="15:22" ht="15.75" x14ac:dyDescent="0.25">
      <c r="O23" s="3"/>
      <c r="P23" s="3" t="s">
        <v>26</v>
      </c>
      <c r="Q23" s="2">
        <f>SUM(G7:G10)</f>
        <v>0</v>
      </c>
      <c r="R23" s="40" t="e">
        <f>Q23/$Q$29</f>
        <v>#DIV/0!</v>
      </c>
      <c r="T23" s="13"/>
      <c r="U23" s="3" t="s">
        <v>17</v>
      </c>
      <c r="V23" s="2">
        <f>SUM(E7:E10)</f>
        <v>0</v>
      </c>
    </row>
    <row r="24" spans="15:22" ht="15.75" x14ac:dyDescent="0.25">
      <c r="O24" s="3"/>
      <c r="P24" s="3" t="s">
        <v>27</v>
      </c>
      <c r="Q24" s="2">
        <f>SUM(H7:H10)</f>
        <v>0</v>
      </c>
      <c r="R24" s="40" t="e">
        <f t="shared" ref="R24:R28" si="0">Q24/$Q$29</f>
        <v>#DIV/0!</v>
      </c>
      <c r="T24" s="13"/>
      <c r="U24" s="3" t="s">
        <v>19</v>
      </c>
      <c r="V24" s="2">
        <f>SUM(F7:F10)</f>
        <v>0</v>
      </c>
    </row>
    <row r="25" spans="15:22" ht="15.75" x14ac:dyDescent="0.25">
      <c r="O25" s="3"/>
      <c r="P25" s="3" t="s">
        <v>28</v>
      </c>
      <c r="Q25" s="2">
        <f>SUM(I7:I10)</f>
        <v>0</v>
      </c>
      <c r="R25" s="40" t="e">
        <f t="shared" si="0"/>
        <v>#DIV/0!</v>
      </c>
      <c r="T25" s="73" t="s">
        <v>21</v>
      </c>
      <c r="U25" s="73"/>
      <c r="V25" s="10">
        <f>SUM(V23:V24)</f>
        <v>0</v>
      </c>
    </row>
    <row r="26" spans="15:22" x14ac:dyDescent="0.25">
      <c r="O26" s="3"/>
      <c r="P26" s="3" t="s">
        <v>29</v>
      </c>
      <c r="Q26" s="2">
        <f>SUM(J7:J10)</f>
        <v>0</v>
      </c>
      <c r="R26" s="40" t="e">
        <f t="shared" si="0"/>
        <v>#DIV/0!</v>
      </c>
    </row>
    <row r="27" spans="15:22" ht="14.1" customHeight="1" x14ac:dyDescent="0.25">
      <c r="O27" s="3"/>
      <c r="P27" s="3" t="s">
        <v>30</v>
      </c>
      <c r="Q27" s="2">
        <f>SUM(K7:K10)</f>
        <v>0</v>
      </c>
      <c r="R27" s="40" t="e">
        <f t="shared" si="0"/>
        <v>#DIV/0!</v>
      </c>
    </row>
    <row r="28" spans="15:22" ht="14.1" customHeight="1" x14ac:dyDescent="0.25">
      <c r="O28" s="3"/>
      <c r="P28" s="3" t="s">
        <v>118</v>
      </c>
      <c r="Q28" s="2">
        <f>SUM(L7:L10)</f>
        <v>0</v>
      </c>
      <c r="R28" s="40" t="e">
        <f t="shared" si="0"/>
        <v>#DIV/0!</v>
      </c>
    </row>
    <row r="29" spans="15:22" ht="15.75" x14ac:dyDescent="0.25">
      <c r="O29" s="73" t="s">
        <v>21</v>
      </c>
      <c r="P29" s="73"/>
      <c r="Q29" s="10">
        <f>SUM(Q23:Q28)</f>
        <v>0</v>
      </c>
      <c r="R29" s="43" t="e">
        <f>SUM(R23:R28)</f>
        <v>#DIV/0!</v>
      </c>
    </row>
  </sheetData>
  <mergeCells count="15">
    <mergeCell ref="O29:P29"/>
    <mergeCell ref="B11:M11"/>
    <mergeCell ref="O4:Q4"/>
    <mergeCell ref="O9:P9"/>
    <mergeCell ref="T4:V4"/>
    <mergeCell ref="T11:U11"/>
    <mergeCell ref="T25:U25"/>
    <mergeCell ref="T21:V21"/>
    <mergeCell ref="E5:F5"/>
    <mergeCell ref="G5:L5"/>
    <mergeCell ref="B4:M4"/>
    <mergeCell ref="D5:D6"/>
    <mergeCell ref="C5:C6"/>
    <mergeCell ref="B5:B6"/>
    <mergeCell ref="O21:Q21"/>
  </mergeCells>
  <dataValidations count="1">
    <dataValidation type="list" allowBlank="1" showInputMessage="1" showErrorMessage="1" sqref="C7:C10" xr:uid="{7F60388C-D1A5-4B2A-BCA4-69CBDDFF84DD}">
      <formula1>$P$6:$P$8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baseColWidth="10" defaultColWidth="8.85546875" defaultRowHeight="15" x14ac:dyDescent="0.25"/>
  <cols>
    <col min="3" max="3" width="26.85546875" customWidth="1"/>
    <col min="4" max="4" width="35.140625" customWidth="1"/>
    <col min="5" max="5" width="18.7109375" customWidth="1"/>
  </cols>
  <sheetData>
    <row r="4" spans="2:5" x14ac:dyDescent="0.25">
      <c r="B4" t="s">
        <v>88</v>
      </c>
    </row>
    <row r="6" spans="2:5" x14ac:dyDescent="0.25">
      <c r="B6" t="s">
        <v>2</v>
      </c>
      <c r="C6" t="s">
        <v>89</v>
      </c>
      <c r="D6" t="s">
        <v>90</v>
      </c>
      <c r="E6" t="s">
        <v>91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baseColWidth="10" defaultColWidth="10.85546875" defaultRowHeight="15" x14ac:dyDescent="0.25"/>
  <cols>
    <col min="3" max="3" width="40.42578125" bestFit="1" customWidth="1"/>
    <col min="4" max="4" width="18.85546875" bestFit="1" customWidth="1"/>
  </cols>
  <sheetData>
    <row r="1" spans="2:5" x14ac:dyDescent="0.25">
      <c r="B1" t="s">
        <v>6</v>
      </c>
      <c r="C1" t="s">
        <v>7</v>
      </c>
      <c r="D1" t="s">
        <v>119</v>
      </c>
      <c r="E1" t="s">
        <v>120</v>
      </c>
    </row>
    <row r="2" spans="2:5" x14ac:dyDescent="0.25">
      <c r="B2" t="s">
        <v>121</v>
      </c>
      <c r="C2" t="s">
        <v>122</v>
      </c>
      <c r="D2" t="s">
        <v>123</v>
      </c>
      <c r="E2" t="s">
        <v>124</v>
      </c>
    </row>
    <row r="3" spans="2:5" x14ac:dyDescent="0.25">
      <c r="B3" t="s">
        <v>125</v>
      </c>
      <c r="C3" t="s">
        <v>126</v>
      </c>
      <c r="D3" t="s">
        <v>127</v>
      </c>
      <c r="E3" t="s">
        <v>128</v>
      </c>
    </row>
    <row r="4" spans="2:5" x14ac:dyDescent="0.25">
      <c r="B4" t="s">
        <v>129</v>
      </c>
      <c r="C4" t="s">
        <v>130</v>
      </c>
      <c r="D4" t="s">
        <v>12</v>
      </c>
      <c r="E4" t="s">
        <v>131</v>
      </c>
    </row>
    <row r="5" spans="2:5" x14ac:dyDescent="0.25">
      <c r="B5" t="s">
        <v>132</v>
      </c>
      <c r="C5" t="s">
        <v>133</v>
      </c>
      <c r="D5" t="s">
        <v>134</v>
      </c>
      <c r="E5" t="s">
        <v>135</v>
      </c>
    </row>
    <row r="6" spans="2:5" x14ac:dyDescent="0.25">
      <c r="B6" t="s">
        <v>136</v>
      </c>
      <c r="C6" t="s">
        <v>137</v>
      </c>
      <c r="D6" t="s">
        <v>138</v>
      </c>
      <c r="E6" t="s">
        <v>10</v>
      </c>
    </row>
    <row r="7" spans="2:5" x14ac:dyDescent="0.25">
      <c r="B7" t="s">
        <v>139</v>
      </c>
      <c r="C7" t="s">
        <v>140</v>
      </c>
      <c r="D7" t="s">
        <v>141</v>
      </c>
    </row>
    <row r="8" spans="2:5" x14ac:dyDescent="0.25">
      <c r="C8" t="s">
        <v>11</v>
      </c>
    </row>
    <row r="9" spans="2:5" x14ac:dyDescent="0.25">
      <c r="C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OAI</vt:lpstr>
      <vt:lpstr>Sheet3</vt:lpstr>
      <vt:lpstr>Topografia</vt:lpstr>
      <vt:lpstr>Tareas de Tierras Tecnificadas</vt:lpstr>
      <vt:lpstr>Extencion</vt:lpstr>
      <vt:lpstr>Capcitaciones</vt:lpstr>
      <vt:lpstr>Sheet1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Rosangel</cp:lastModifiedBy>
  <cp:revision/>
  <cp:lastPrinted>2023-04-12T17:15:26Z</cp:lastPrinted>
  <dcterms:created xsi:type="dcterms:W3CDTF">2023-02-19T16:58:11Z</dcterms:created>
  <dcterms:modified xsi:type="dcterms:W3CDTF">2023-05-10T17:52:20Z</dcterms:modified>
  <cp:category/>
  <cp:contentStatus/>
</cp:coreProperties>
</file>