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5" documentId="8_{59388F15-F253-4DE8-9C0D-7003E2C14A14}" xr6:coauthVersionLast="47" xr6:coauthVersionMax="47" xr10:uidLastSave="{D26CFA61-5571-4E99-9767-C403AFEAF258}"/>
  <bookViews>
    <workbookView xWindow="-120" yWindow="-120" windowWidth="29040" windowHeight="15720" tabRatio="620" xr2:uid="{00000000-000D-0000-FFFF-FFFF00000000}"/>
  </bookViews>
  <sheets>
    <sheet name="FIJOS DICIEMBRE 2025" sheetId="1" r:id="rId1"/>
  </sheets>
  <definedNames>
    <definedName name="_xlnm._FilterDatabase" localSheetId="0" hidden="1">'FIJOS DICIEMBRE 2025'!$A$13:$M$132</definedName>
    <definedName name="_xlnm.Print_Area" localSheetId="0">'FIJOS DICIEMBRE 2025'!$A$1:$M$137</definedName>
    <definedName name="_xlnm.Print_Titles" localSheetId="0">'FIJOS DICIEMBRE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77" i="1"/>
  <c r="L115" i="1"/>
  <c r="K132" i="1" l="1"/>
  <c r="B132" i="1" l="1"/>
  <c r="L116" i="1"/>
  <c r="M116" i="1" s="1"/>
  <c r="F132" i="1" l="1"/>
  <c r="G132" i="1"/>
  <c r="J132" i="1"/>
  <c r="I132" i="1"/>
  <c r="H132" i="1"/>
  <c r="L101" i="1"/>
  <c r="M101" i="1" s="1"/>
  <c r="L127" i="1"/>
  <c r="L128" i="1" l="1"/>
  <c r="L66" i="1"/>
  <c r="L17" i="1"/>
  <c r="L125" i="1"/>
  <c r="M125" i="1" s="1"/>
  <c r="L113" i="1"/>
  <c r="M113" i="1" s="1"/>
  <c r="L88" i="1"/>
  <c r="M88" i="1" s="1"/>
  <c r="L110" i="1" l="1"/>
  <c r="M110" i="1" s="1"/>
  <c r="M77" i="1"/>
  <c r="M127" i="1" l="1"/>
  <c r="L45" i="1"/>
  <c r="L46" i="1"/>
  <c r="M46" i="1" s="1"/>
  <c r="L43" i="1"/>
  <c r="M43" i="1" s="1"/>
  <c r="L98" i="1" l="1"/>
  <c r="M98" i="1" s="1"/>
  <c r="L56" i="1"/>
  <c r="M56" i="1" s="1"/>
  <c r="L94" i="1"/>
  <c r="M94" i="1" l="1"/>
  <c r="L53" i="1"/>
  <c r="M53" i="1" l="1"/>
  <c r="L79" i="1"/>
  <c r="M79" i="1" s="1"/>
  <c r="L22" i="1"/>
  <c r="M22" i="1" s="1"/>
  <c r="L25" i="1" l="1"/>
  <c r="M25" i="1" s="1"/>
  <c r="L97" i="1"/>
  <c r="L117" i="1"/>
  <c r="M117" i="1" s="1"/>
  <c r="L73" i="1"/>
  <c r="M73" i="1" s="1"/>
  <c r="L30" i="1"/>
  <c r="M30" i="1" s="1"/>
  <c r="L29" i="1"/>
  <c r="M29" i="1" s="1"/>
  <c r="L24" i="1"/>
  <c r="M24" i="1" s="1"/>
  <c r="L63" i="1"/>
  <c r="M63" i="1" s="1"/>
  <c r="L60" i="1" l="1"/>
  <c r="M60" i="1" s="1"/>
  <c r="L64" i="1"/>
  <c r="M64" i="1" s="1"/>
  <c r="L40" i="1" l="1"/>
  <c r="M40" i="1" s="1"/>
  <c r="L50" i="1"/>
  <c r="M50" i="1" l="1"/>
  <c r="L65" i="1" l="1"/>
  <c r="M65" i="1" s="1"/>
  <c r="L36" i="1"/>
  <c r="L58" i="1"/>
  <c r="M58" i="1" s="1"/>
  <c r="L104" i="1"/>
  <c r="M104" i="1" s="1"/>
  <c r="L129" i="1"/>
  <c r="M129" i="1" s="1"/>
  <c r="L112" i="1"/>
  <c r="L42" i="1"/>
  <c r="M42" i="1" s="1"/>
  <c r="L118" i="1"/>
  <c r="M118" i="1" s="1"/>
  <c r="L34" i="1"/>
  <c r="L84" i="1"/>
  <c r="M84" i="1" s="1"/>
  <c r="L126" i="1"/>
  <c r="M126" i="1" s="1"/>
  <c r="L120" i="1"/>
  <c r="M120" i="1" s="1"/>
  <c r="L70" i="1"/>
  <c r="M70" i="1" s="1"/>
  <c r="L19" i="1"/>
  <c r="M19" i="1" s="1"/>
  <c r="L87" i="1"/>
  <c r="M87" i="1" s="1"/>
  <c r="L109" i="1"/>
  <c r="M109" i="1" s="1"/>
  <c r="L23" i="1"/>
  <c r="M115" i="1"/>
  <c r="M17" i="1"/>
  <c r="M66" i="1"/>
  <c r="L114" i="1"/>
  <c r="M114" i="1" s="1"/>
  <c r="L18" i="1"/>
  <c r="M18" i="1" s="1"/>
  <c r="L75" i="1"/>
  <c r="M75" i="1" s="1"/>
  <c r="L108" i="1"/>
  <c r="M108" i="1" s="1"/>
  <c r="L96" i="1"/>
  <c r="M96" i="1" s="1"/>
  <c r="L32" i="1"/>
  <c r="M32" i="1" s="1"/>
  <c r="L83" i="1"/>
  <c r="M83" i="1" s="1"/>
  <c r="L69" i="1"/>
  <c r="M69" i="1" s="1"/>
  <c r="L99" i="1"/>
  <c r="M99" i="1" s="1"/>
  <c r="L106" i="1"/>
  <c r="M106" i="1" s="1"/>
  <c r="L81" i="1"/>
  <c r="M81" i="1" s="1"/>
  <c r="L93" i="1"/>
  <c r="M93" i="1" s="1"/>
  <c r="L78" i="1"/>
  <c r="M78" i="1" s="1"/>
  <c r="L47" i="1"/>
  <c r="M47" i="1" s="1"/>
  <c r="L51" i="1"/>
  <c r="M51" i="1" s="1"/>
  <c r="L124" i="1"/>
  <c r="M124" i="1" s="1"/>
  <c r="L130" i="1"/>
  <c r="M130" i="1" s="1"/>
  <c r="M128" i="1"/>
  <c r="L67" i="1"/>
  <c r="M67" i="1" s="1"/>
  <c r="L121" i="1"/>
  <c r="M121" i="1" s="1"/>
  <c r="L16" i="1"/>
  <c r="M16" i="1" s="1"/>
  <c r="L31" i="1"/>
  <c r="M31" i="1" s="1"/>
  <c r="L71" i="1"/>
  <c r="M71" i="1" s="1"/>
  <c r="L76" i="1"/>
  <c r="M76" i="1" s="1"/>
  <c r="L49" i="1"/>
  <c r="M49" i="1" s="1"/>
  <c r="L107" i="1"/>
  <c r="M107" i="1" s="1"/>
  <c r="L33" i="1"/>
  <c r="M33" i="1" s="1"/>
  <c r="L39" i="1"/>
  <c r="M39" i="1" s="1"/>
  <c r="L48" i="1"/>
  <c r="M48" i="1" s="1"/>
  <c r="M15" i="1"/>
  <c r="L100" i="1"/>
  <c r="M100" i="1" s="1"/>
  <c r="L74" i="1"/>
  <c r="M74" i="1" s="1"/>
  <c r="L27" i="1"/>
  <c r="M27" i="1" s="1"/>
  <c r="L92" i="1"/>
  <c r="M92" i="1" s="1"/>
  <c r="L52" i="1"/>
  <c r="M52" i="1" s="1"/>
  <c r="L85" i="1"/>
  <c r="L21" i="1"/>
  <c r="M21" i="1" s="1"/>
  <c r="L90" i="1"/>
  <c r="M90" i="1" s="1"/>
  <c r="L131" i="1"/>
  <c r="M131" i="1" s="1"/>
  <c r="L103" i="1"/>
  <c r="M103" i="1" s="1"/>
  <c r="L14" i="1"/>
  <c r="L37" i="1"/>
  <c r="M37" i="1" s="1"/>
  <c r="L57" i="1"/>
  <c r="L68" i="1"/>
  <c r="L86" i="1"/>
  <c r="M86" i="1" s="1"/>
  <c r="L111" i="1"/>
  <c r="M111" i="1" s="1"/>
  <c r="M26" i="1"/>
  <c r="L41" i="1"/>
  <c r="M41" i="1" s="1"/>
  <c r="L44" i="1"/>
  <c r="M44" i="1" s="1"/>
  <c r="L61" i="1"/>
  <c r="M61" i="1" s="1"/>
  <c r="L105" i="1"/>
  <c r="L28" i="1"/>
  <c r="M28" i="1" s="1"/>
  <c r="L38" i="1"/>
  <c r="M38" i="1" s="1"/>
  <c r="L72" i="1"/>
  <c r="M72" i="1" s="1"/>
  <c r="L91" i="1"/>
  <c r="L95" i="1"/>
  <c r="M95" i="1" s="1"/>
  <c r="L102" i="1"/>
  <c r="M102" i="1" s="1"/>
  <c r="L62" i="1"/>
  <c r="M62" i="1" s="1"/>
  <c r="L119" i="1"/>
  <c r="M119" i="1" s="1"/>
  <c r="L35" i="1"/>
  <c r="M35" i="1" s="1"/>
  <c r="L20" i="1"/>
  <c r="M20" i="1" s="1"/>
  <c r="L80" i="1"/>
  <c r="M80" i="1" s="1"/>
  <c r="L89" i="1"/>
  <c r="M89" i="1" s="1"/>
  <c r="L123" i="1"/>
  <c r="M123" i="1" s="1"/>
  <c r="L55" i="1"/>
  <c r="M55" i="1" s="1"/>
  <c r="L54" i="1"/>
  <c r="M54" i="1" s="1"/>
  <c r="L82" i="1"/>
  <c r="M82" i="1" s="1"/>
  <c r="L122" i="1"/>
  <c r="L59" i="1"/>
  <c r="M59" i="1" s="1"/>
  <c r="M45" i="1"/>
  <c r="M97" i="1"/>
  <c r="L132" i="1" l="1"/>
  <c r="M14" i="1"/>
  <c r="M57" i="1"/>
  <c r="M112" i="1"/>
  <c r="M34" i="1"/>
  <c r="M68" i="1"/>
  <c r="M85" i="1"/>
  <c r="M91" i="1"/>
  <c r="M105" i="1"/>
  <c r="M23" i="1"/>
  <c r="M122" i="1"/>
  <c r="M36" i="1"/>
  <c r="M1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<sst xmlns="http://schemas.openxmlformats.org/spreadsheetml/2006/main" count="612" uniqueCount="254">
  <si>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</si>
  <si>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</si>
  <si>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</si>
  <si>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</si>
  <si>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</si>
  <si>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</si>
  <si>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</si>
  <si>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</si>
  <si>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</si>
  <si>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</si>
  <si>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</si>
  <si>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</si>
  <si>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</si>
  <si>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</si>
  <si>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</si>
  <si>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</si>
  <si>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</si>
  <si>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</si>
  <si>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</si>
  <si>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</si>
  <si>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</si>
  <si>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</si>
  <si>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</si>
  <si>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</si>
  <si>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</si>
  <si>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</si>
  <si>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</si>
  <si>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</si>
  <si>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</si>
  <si>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</si>
  <si>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</si>
  <si>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</si>
  <si>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</si>
  <si>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</si>
  <si>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</si>
  <si>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</si>
  <si>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</si>
  <si>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</si>
  <si>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</si>
  <si>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</si>
  <si>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</si>
  <si>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</si>
  <si>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</si>
  <si>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</si>
  <si>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</si>
  <si>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</si>
  <si>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</si>
  <si>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</si>
  <si>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</si>
  <si>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</si>
  <si>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</si>
  <si>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</si>
  <si>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</si>
  <si>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</si>
  <si>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</si>
  <si>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</si>
  <si>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</si>
  <si>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</si>
  <si>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</si>
  <si>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</si>
  <si>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</si>
  <si>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</si>
  <si>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</si>
  <si>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</si>
  <si>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</si>
  <si>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</si>
  <si>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</si>
  <si>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</si>
  <si>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</si>
  <si>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</si>
  <si>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</si>
  <si>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</si>
  <si>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</si>
  <si>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</si>
  <si>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</si>
  <si>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</si>
  <si>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</si>
  <si>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</si>
  <si>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</si>
  <si>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</si>
  <si>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</si>
  <si>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</si>
  <si>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</si>
  <si>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</si>
  <si>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</si>
  <si>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</si>
  <si>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</si>
  <si>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</si>
  <si>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</si>
  <si>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</si>
  <si>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</si>
  <si>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</si>
  <si>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</si>
  <si>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</si>
  <si>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</si>
  <si>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</si>
  <si>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</si>
  <si>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</si>
  <si>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</si>
  <si>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</si>
  <si>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</si>
  <si>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</si>
  <si>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</si>
  <si>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</si>
  <si>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</si>
  <si>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</si>
  <si>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</si>
  <si>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</si>
  <si>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</si>
  <si>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</si>
  <si>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</si>
  <si>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</si>
  <si>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</si>
  <si>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</si>
  <si>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</si>
  <si>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</si>
  <si>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</si>
  <si>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</si>
  <si>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</si>
  <si>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</si>
  <si>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</si>
  <si>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</si>
  <si>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</si>
  <si>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</si>
  <si>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</si>
  <si>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</si>
  <si>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</si>
  <si>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</si>
  <si>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</si>
  <si>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</si>
  <si>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</si>
  <si>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</si>
  <si>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</si>
  <si>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</si>
  <si>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</si>
  <si>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</si>
  <si>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</si>
  <si>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</si>
  <si>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</si>
  <si>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</si>
  <si>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</si>
  <si>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</si>
  <si>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</si>
  <si>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</si>
  <si>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</si>
  <si>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</si>
  <si>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</si>
  <si>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</si>
  <si>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</si>
  <si>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</si>
  <si>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</si>
  <si>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</si>
  <si>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</si>
  <si>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</si>
  <si>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</si>
  <si>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</si>
  <si>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</si>
  <si>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</si>
  <si>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</si>
  <si>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</si>
  <si>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</si>
  <si>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</si>
  <si>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</si>
  <si>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</si>
  <si>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</si>
  <si>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</si>
  <si>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</si>
  <si>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</si>
  <si>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</si>
  <si>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</si>
  <si>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</si>
  <si>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</si>
  <si>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</si>
  <si>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</si>
  <si>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CULTIVO </t>
  </si>
  <si>
    <t xml:space="preserve">TÉCNICO DE EVALUACIÓN PRESUPESTARIA </t>
  </si>
  <si>
    <t xml:space="preserve">DIVISIÓN DE CULTIVO </t>
  </si>
  <si>
    <t xml:space="preserve">DIVISIÓN DE RIEGO </t>
  </si>
  <si>
    <t xml:space="preserve">DEPARTAMENTO DE OPERACIONES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</si>
  <si>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</si>
  <si>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</si>
  <si>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</si>
  <si>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</si>
  <si>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</si>
  <si>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</si>
  <si>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</si>
  <si>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</si>
  <si>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</si>
  <si>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</si>
  <si>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</si>
  <si>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</si>
  <si>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</si>
  <si>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</si>
  <si>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</si>
  <si>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</si>
  <si>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</si>
  <si>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</si>
  <si>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</si>
  <si>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</si>
  <si>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</si>
  <si>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</si>
  <si>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</si>
  <si>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</si>
  <si>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</si>
  <si>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</si>
  <si>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</si>
  <si>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</si>
  <si>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</si>
  <si>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</si>
  <si>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</si>
  <si>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</si>
  <si>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</si>
  <si>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</si>
  <si>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</si>
  <si>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</si>
  <si>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</si>
  <si>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</si>
  <si>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</si>
  <si>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</si>
  <si>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</si>
  <si>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</si>
  <si>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</si>
  <si>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</si>
  <si>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</si>
  <si>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</si>
  <si>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</si>
  <si>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</si>
  <si>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</si>
  <si>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</si>
  <si>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</si>
  <si>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</si>
  <si>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</si>
  <si>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</si>
  <si>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</si>
  <si>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</si>
  <si>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</si>
  <si>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</si>
  <si>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VIGILANTE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</si>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</sst>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31" totalsRowShown="0" headerRowDxfId="16" headerRowBorderDxfId="15" tableBorderDxfId="14" totalsRowBorderDxfId="13">
  <autoFilter ref="A13:M131" xr:uid="{046EE6CC-95B6-4AC9-8A21-76E011173DEB}"/>
  <sortState xmlns:xlrd2="http://schemas.microsoft.com/office/spreadsheetml/2017/richdata2" ref="A14:M131">
    <sortCondition ref="A13:A131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5"/>
  <sheetViews>
    <sheetView showGridLines="0" tabSelected="1" view="pageBreakPreview" zoomScale="40" zoomScaleNormal="40" zoomScaleSheetLayoutView="40" workbookViewId="0">
      <selection activeCell="F19" sqref="F19"/>
    </sheetView>
  </sheetViews>
  <sheetFormatPr baseColWidth="10" defaultColWidth="11.42578125" defaultRowHeight="23.25" x14ac:dyDescent="0.35"/>
  <cols>
    <col min="1" max="1" width="109.140625" style="12" bestFit="1" customWidth="1"/>
    <col min="2" max="2" width="28.42578125" style="12" customWidth="1"/>
    <col min="3" max="3" width="97.85546875" style="12" bestFit="1" customWidth="1"/>
    <col min="4" max="4" width="124.5703125" style="12" customWidth="1"/>
    <col min="5" max="5" width="19.5703125" style="12" customWidth="1"/>
    <col min="6" max="6" width="27.28515625" style="12" customWidth="1"/>
    <col min="7" max="8" width="25.140625" style="13" bestFit="1" customWidth="1"/>
    <col min="9" max="9" width="25.140625" style="13" customWidth="1"/>
    <col min="10" max="10" width="28.5703125" style="13" customWidth="1"/>
    <col min="11" max="11" width="35.140625" style="14" bestFit="1" customWidth="1"/>
    <col min="12" max="12" width="35.140625" style="13" bestFit="1" customWidth="1"/>
    <col min="13" max="13" width="27.7109375" style="13" customWidth="1"/>
    <col min="14" max="14" width="36.5703125" style="13" customWidth="1"/>
    <col min="15" max="16384" width="11.42578125" style="11"/>
  </cols>
  <sheetData>
    <row r="1" spans="1:14" s="2" customFormat="1" x14ac:dyDescent="0.25">
      <c r="A1" s="86" t="e" vm="1">
        <v>#VALUE!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"/>
    </row>
    <row r="2" spans="1:14" s="2" customForma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1"/>
    </row>
    <row r="3" spans="1:14" s="2" customForma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1"/>
    </row>
    <row r="4" spans="1:14" s="2" customForma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1"/>
    </row>
    <row r="5" spans="1:14" s="2" customForma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3"/>
    </row>
    <row r="6" spans="1:14" s="2" customForma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1"/>
    </row>
    <row r="7" spans="1:14" s="2" customForma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1"/>
    </row>
    <row r="8" spans="1:14" s="2" customFormat="1" ht="26.25" x14ac:dyDescent="0.25">
      <c r="A8" s="87" t="s">
        <v>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4"/>
    </row>
    <row r="9" spans="1:14" s="2" customFormat="1" ht="26.25" x14ac:dyDescent="0.25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4"/>
    </row>
    <row r="10" spans="1:14" s="2" customFormat="1" ht="26.25" x14ac:dyDescent="0.25">
      <c r="A10" s="88" t="s">
        <v>253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3"/>
    </row>
    <row r="11" spans="1:14" s="2" customFormat="1" ht="25.5" x14ac:dyDescent="0.25">
      <c r="A11" s="85" t="s">
        <v>95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5"/>
    </row>
    <row r="12" spans="1:14" s="2" customFormat="1" ht="26.25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52.5" x14ac:dyDescent="0.4">
      <c r="A13" s="69" t="s">
        <v>2</v>
      </c>
      <c r="B13" s="70" t="s">
        <v>3</v>
      </c>
      <c r="C13" s="70" t="s">
        <v>4</v>
      </c>
      <c r="D13" s="70" t="s">
        <v>5</v>
      </c>
      <c r="E13" s="70" t="s">
        <v>6</v>
      </c>
      <c r="F13" s="71" t="s">
        <v>7</v>
      </c>
      <c r="G13" s="72" t="s">
        <v>10</v>
      </c>
      <c r="H13" s="71" t="s">
        <v>8</v>
      </c>
      <c r="I13" s="71" t="s">
        <v>9</v>
      </c>
      <c r="J13" s="71" t="s">
        <v>80</v>
      </c>
      <c r="K13" s="71" t="s">
        <v>11</v>
      </c>
      <c r="L13" s="71" t="s">
        <v>12</v>
      </c>
      <c r="M13" s="73" t="s">
        <v>13</v>
      </c>
    </row>
    <row r="14" spans="1:14" s="5" customFormat="1" ht="30" customHeight="1" x14ac:dyDescent="0.35">
      <c r="A14" s="59" t="s">
        <v>135</v>
      </c>
      <c r="B14" s="40" t="s">
        <v>20</v>
      </c>
      <c r="C14" s="39" t="s">
        <v>136</v>
      </c>
      <c r="D14" s="39" t="s">
        <v>242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 t="shared" ref="L14:L25" si="0">SUM(G14:K14)</f>
        <v>8594.08</v>
      </c>
      <c r="M14" s="66">
        <f t="shared" ref="M14:M44" si="1">+F14-L14</f>
        <v>56405.919999999998</v>
      </c>
    </row>
    <row r="15" spans="1:14" s="5" customFormat="1" ht="30" customHeight="1" x14ac:dyDescent="0.35">
      <c r="A15" s="61" t="s">
        <v>106</v>
      </c>
      <c r="B15" s="40" t="s">
        <v>20</v>
      </c>
      <c r="C15" s="39" t="s">
        <v>52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2319.7800000000002</v>
      </c>
      <c r="L15" s="45">
        <f t="shared" si="0"/>
        <v>4413.2800000000007</v>
      </c>
      <c r="M15" s="66">
        <f t="shared" si="1"/>
        <v>30586.720000000001</v>
      </c>
    </row>
    <row r="16" spans="1:14" s="5" customFormat="1" ht="30" customHeight="1" x14ac:dyDescent="0.35">
      <c r="A16" s="59" t="s">
        <v>85</v>
      </c>
      <c r="B16" s="40" t="s">
        <v>15</v>
      </c>
      <c r="C16" s="39" t="s">
        <v>136</v>
      </c>
      <c r="D16" s="39" t="s">
        <v>242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 t="shared" si="0"/>
        <v>8594.08</v>
      </c>
      <c r="M16" s="66">
        <f t="shared" si="1"/>
        <v>56405.919999999998</v>
      </c>
    </row>
    <row r="17" spans="1:13" s="5" customFormat="1" ht="30" customHeight="1" x14ac:dyDescent="0.35">
      <c r="A17" s="59" t="s">
        <v>43</v>
      </c>
      <c r="B17" s="40" t="s">
        <v>20</v>
      </c>
      <c r="C17" s="39" t="s">
        <v>143</v>
      </c>
      <c r="D17" s="39" t="s">
        <v>44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 t="shared" si="0"/>
        <v>4132.83</v>
      </c>
      <c r="M17" s="66">
        <f t="shared" si="1"/>
        <v>40867.17</v>
      </c>
    </row>
    <row r="18" spans="1:13" s="5" customFormat="1" ht="30" customHeight="1" x14ac:dyDescent="0.35">
      <c r="A18" s="59" t="s">
        <v>49</v>
      </c>
      <c r="B18" s="40" t="s">
        <v>15</v>
      </c>
      <c r="C18" s="39" t="s">
        <v>126</v>
      </c>
      <c r="D18" s="39" t="s">
        <v>224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 t="shared" si="0"/>
        <v>3131.65</v>
      </c>
      <c r="M18" s="66">
        <f t="shared" si="1"/>
        <v>36868.35</v>
      </c>
    </row>
    <row r="19" spans="1:13" s="5" customFormat="1" ht="30" customHeight="1" x14ac:dyDescent="0.35">
      <c r="A19" s="59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 t="shared" si="0"/>
        <v>1502.5</v>
      </c>
      <c r="M19" s="66">
        <f t="shared" si="1"/>
        <v>23497.5</v>
      </c>
    </row>
    <row r="20" spans="1:13" s="5" customFormat="1" ht="30" customHeight="1" x14ac:dyDescent="0.35">
      <c r="A20" s="59" t="s">
        <v>184</v>
      </c>
      <c r="B20" s="40" t="s">
        <v>20</v>
      </c>
      <c r="C20" s="39" t="s">
        <v>185</v>
      </c>
      <c r="D20" s="39" t="s">
        <v>36</v>
      </c>
      <c r="E20" s="39" t="s">
        <v>164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1013.6</v>
      </c>
      <c r="L20" s="45">
        <f t="shared" si="0"/>
        <v>10544.08</v>
      </c>
      <c r="M20" s="66">
        <f t="shared" si="1"/>
        <v>59455.92</v>
      </c>
    </row>
    <row r="21" spans="1:13" s="5" customFormat="1" ht="30" customHeight="1" x14ac:dyDescent="0.35">
      <c r="A21" s="59" t="s">
        <v>127</v>
      </c>
      <c r="B21" s="40" t="s">
        <v>15</v>
      </c>
      <c r="C21" s="39" t="s">
        <v>128</v>
      </c>
      <c r="D21" s="39" t="s">
        <v>203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 t="shared" si="0"/>
        <v>4132.83</v>
      </c>
      <c r="M21" s="66">
        <f t="shared" si="1"/>
        <v>40867.17</v>
      </c>
    </row>
    <row r="22" spans="1:13" s="5" customFormat="1" ht="30" customHeight="1" x14ac:dyDescent="0.35">
      <c r="A22" s="64" t="s">
        <v>217</v>
      </c>
      <c r="B22" s="49" t="s">
        <v>20</v>
      </c>
      <c r="C22" s="44" t="s">
        <v>218</v>
      </c>
      <c r="D22" s="44" t="s">
        <v>57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 t="shared" si="0"/>
        <v>11066.880000000001</v>
      </c>
      <c r="M22" s="66">
        <f t="shared" si="1"/>
        <v>63933.119999999995</v>
      </c>
    </row>
    <row r="23" spans="1:13" s="5" customFormat="1" ht="30" customHeight="1" x14ac:dyDescent="0.35">
      <c r="A23" s="59" t="s">
        <v>41</v>
      </c>
      <c r="B23" s="40" t="s">
        <v>20</v>
      </c>
      <c r="C23" s="39" t="s">
        <v>92</v>
      </c>
      <c r="D23" s="39" t="s">
        <v>74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 t="shared" si="0"/>
        <v>11066.880000000001</v>
      </c>
      <c r="M23" s="66">
        <f t="shared" si="1"/>
        <v>63933.119999999995</v>
      </c>
    </row>
    <row r="24" spans="1:13" s="5" customFormat="1" ht="30" customHeight="1" x14ac:dyDescent="0.35">
      <c r="A24" s="64" t="s">
        <v>204</v>
      </c>
      <c r="B24" s="49" t="s">
        <v>15</v>
      </c>
      <c r="C24" s="44" t="s">
        <v>246</v>
      </c>
      <c r="D24" s="44" t="s">
        <v>74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 t="shared" si="0"/>
        <v>2393.5</v>
      </c>
      <c r="M24" s="66">
        <f t="shared" si="1"/>
        <v>32606.5</v>
      </c>
    </row>
    <row r="25" spans="1:13" s="5" customFormat="1" ht="30" customHeight="1" x14ac:dyDescent="0.35">
      <c r="A25" s="64" t="s">
        <v>213</v>
      </c>
      <c r="B25" s="49" t="s">
        <v>15</v>
      </c>
      <c r="C25" s="44" t="s">
        <v>134</v>
      </c>
      <c r="D25" s="44" t="s">
        <v>124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 t="shared" si="0"/>
        <v>8594.08</v>
      </c>
      <c r="M25" s="66">
        <f t="shared" si="1"/>
        <v>56405.919999999998</v>
      </c>
    </row>
    <row r="26" spans="1:13" s="5" customFormat="1" ht="30" customHeight="1" x14ac:dyDescent="0.35">
      <c r="A26" s="59" t="s">
        <v>147</v>
      </c>
      <c r="B26" s="40" t="s">
        <v>20</v>
      </c>
      <c r="C26" s="39" t="s">
        <v>148</v>
      </c>
      <c r="D26" s="39" t="s">
        <v>17</v>
      </c>
      <c r="E26" s="39" t="s">
        <v>18</v>
      </c>
      <c r="F26" s="29">
        <v>75000</v>
      </c>
      <c r="G26" s="30">
        <v>5541.46</v>
      </c>
      <c r="H26" s="29">
        <v>2152.5</v>
      </c>
      <c r="I26" s="29">
        <v>2280</v>
      </c>
      <c r="J26" s="30">
        <v>25</v>
      </c>
      <c r="K26" s="30">
        <v>6799.56</v>
      </c>
      <c r="L26" s="45">
        <v>16471.61</v>
      </c>
      <c r="M26" s="66">
        <f t="shared" si="1"/>
        <v>58528.39</v>
      </c>
    </row>
    <row r="27" spans="1:13" s="5" customFormat="1" ht="30" customHeight="1" x14ac:dyDescent="0.35">
      <c r="A27" s="61" t="s">
        <v>109</v>
      </c>
      <c r="B27" s="40" t="s">
        <v>20</v>
      </c>
      <c r="C27" s="39" t="s">
        <v>162</v>
      </c>
      <c r="D27" s="39" t="s">
        <v>74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 t="shared" ref="L27:L57" si="2">SUM(G27:K27)</f>
        <v>7256.73</v>
      </c>
      <c r="M27" s="66">
        <f t="shared" si="1"/>
        <v>37743.270000000004</v>
      </c>
    </row>
    <row r="28" spans="1:13" s="5" customFormat="1" ht="30" customHeight="1" x14ac:dyDescent="0.35">
      <c r="A28" s="59" t="s">
        <v>154</v>
      </c>
      <c r="B28" s="40" t="s">
        <v>15</v>
      </c>
      <c r="C28" s="39" t="s">
        <v>105</v>
      </c>
      <c r="D28" s="39" t="s">
        <v>57</v>
      </c>
      <c r="E28" s="39" t="s">
        <v>18</v>
      </c>
      <c r="F28" s="29">
        <v>120000</v>
      </c>
      <c r="G28" s="30">
        <v>16809.87</v>
      </c>
      <c r="H28" s="29">
        <v>3444</v>
      </c>
      <c r="I28" s="29">
        <v>3648</v>
      </c>
      <c r="J28" s="30">
        <v>25</v>
      </c>
      <c r="K28" s="30">
        <v>300</v>
      </c>
      <c r="L28" s="45">
        <f t="shared" si="2"/>
        <v>24226.87</v>
      </c>
      <c r="M28" s="66">
        <f t="shared" si="1"/>
        <v>95773.13</v>
      </c>
    </row>
    <row r="29" spans="1:13" s="5" customFormat="1" ht="30" customHeight="1" x14ac:dyDescent="0.35">
      <c r="A29" s="64" t="s">
        <v>205</v>
      </c>
      <c r="B29" s="49" t="s">
        <v>206</v>
      </c>
      <c r="C29" s="44" t="s">
        <v>211</v>
      </c>
      <c r="D29" s="39" t="s">
        <v>75</v>
      </c>
      <c r="E29" s="39" t="s">
        <v>18</v>
      </c>
      <c r="F29" s="29">
        <v>35000</v>
      </c>
      <c r="G29" s="30">
        <v>0</v>
      </c>
      <c r="H29" s="29">
        <v>1004.5</v>
      </c>
      <c r="I29" s="29">
        <v>1064</v>
      </c>
      <c r="J29" s="30">
        <v>25</v>
      </c>
      <c r="K29" s="29">
        <v>300</v>
      </c>
      <c r="L29" s="45">
        <f t="shared" si="2"/>
        <v>2393.5</v>
      </c>
      <c r="M29" s="66">
        <f t="shared" si="1"/>
        <v>32606.5</v>
      </c>
    </row>
    <row r="30" spans="1:13" s="5" customFormat="1" ht="30" customHeight="1" x14ac:dyDescent="0.35">
      <c r="A30" s="64" t="s">
        <v>207</v>
      </c>
      <c r="B30" s="49" t="s">
        <v>206</v>
      </c>
      <c r="C30" s="44" t="s">
        <v>210</v>
      </c>
      <c r="D30" s="44" t="s">
        <v>177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 t="shared" si="2"/>
        <v>2393.5</v>
      </c>
      <c r="M30" s="66">
        <f t="shared" si="1"/>
        <v>32606.5</v>
      </c>
    </row>
    <row r="31" spans="1:13" s="5" customFormat="1" ht="30" customHeight="1" x14ac:dyDescent="0.35">
      <c r="A31" s="59" t="s">
        <v>102</v>
      </c>
      <c r="B31" s="40" t="s">
        <v>20</v>
      </c>
      <c r="C31" s="39" t="s">
        <v>82</v>
      </c>
      <c r="D31" s="39" t="s">
        <v>245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2219.7800000000002</v>
      </c>
      <c r="L31" s="45">
        <f t="shared" si="2"/>
        <v>4313.2800000000007</v>
      </c>
      <c r="M31" s="66">
        <f t="shared" si="1"/>
        <v>30686.720000000001</v>
      </c>
    </row>
    <row r="32" spans="1:13" s="5" customFormat="1" ht="30" customHeight="1" x14ac:dyDescent="0.35">
      <c r="A32" s="59" t="s">
        <v>58</v>
      </c>
      <c r="B32" s="40" t="s">
        <v>20</v>
      </c>
      <c r="C32" s="39" t="s">
        <v>118</v>
      </c>
      <c r="D32" s="39" t="s">
        <v>36</v>
      </c>
      <c r="E32" s="39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400</v>
      </c>
      <c r="L32" s="45">
        <f t="shared" si="2"/>
        <v>4232.83</v>
      </c>
      <c r="M32" s="66">
        <f t="shared" si="1"/>
        <v>40767.17</v>
      </c>
    </row>
    <row r="33" spans="1:13" s="5" customFormat="1" ht="30" customHeight="1" x14ac:dyDescent="0.35">
      <c r="A33" s="59" t="s">
        <v>99</v>
      </c>
      <c r="B33" s="40" t="s">
        <v>20</v>
      </c>
      <c r="C33" s="39" t="s">
        <v>87</v>
      </c>
      <c r="D33" s="39" t="s">
        <v>100</v>
      </c>
      <c r="E33" s="39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29">
        <v>400</v>
      </c>
      <c r="L33" s="45">
        <f t="shared" si="2"/>
        <v>19911.989999999998</v>
      </c>
      <c r="M33" s="66">
        <f t="shared" si="1"/>
        <v>85088.010000000009</v>
      </c>
    </row>
    <row r="34" spans="1:13" s="5" customFormat="1" ht="30" customHeight="1" x14ac:dyDescent="0.35">
      <c r="A34" s="59" t="s">
        <v>24</v>
      </c>
      <c r="B34" s="40" t="s">
        <v>15</v>
      </c>
      <c r="C34" s="39" t="s">
        <v>25</v>
      </c>
      <c r="D34" s="39" t="s">
        <v>17</v>
      </c>
      <c r="E34" s="39" t="s">
        <v>18</v>
      </c>
      <c r="F34" s="29">
        <v>45000</v>
      </c>
      <c r="G34" s="30">
        <v>1148.33</v>
      </c>
      <c r="H34" s="29">
        <v>1291.5</v>
      </c>
      <c r="I34" s="29">
        <v>1368</v>
      </c>
      <c r="J34" s="30">
        <v>25</v>
      </c>
      <c r="K34" s="29">
        <v>300</v>
      </c>
      <c r="L34" s="45">
        <f t="shared" si="2"/>
        <v>4132.83</v>
      </c>
      <c r="M34" s="66">
        <f t="shared" si="1"/>
        <v>40867.17</v>
      </c>
    </row>
    <row r="35" spans="1:13" s="5" customFormat="1" ht="30" customHeight="1" x14ac:dyDescent="0.35">
      <c r="A35" s="59" t="s">
        <v>182</v>
      </c>
      <c r="B35" s="40" t="s">
        <v>15</v>
      </c>
      <c r="C35" s="39" t="s">
        <v>183</v>
      </c>
      <c r="D35" s="39" t="s">
        <v>38</v>
      </c>
      <c r="E35" s="39" t="s">
        <v>164</v>
      </c>
      <c r="F35" s="29">
        <v>70000</v>
      </c>
      <c r="G35" s="30">
        <v>5368.48</v>
      </c>
      <c r="H35" s="29">
        <v>2009</v>
      </c>
      <c r="I35" s="29">
        <v>2128</v>
      </c>
      <c r="J35" s="30">
        <v>25</v>
      </c>
      <c r="K35" s="30">
        <v>300</v>
      </c>
      <c r="L35" s="45">
        <f t="shared" si="2"/>
        <v>9830.48</v>
      </c>
      <c r="M35" s="66">
        <f t="shared" si="1"/>
        <v>60169.520000000004</v>
      </c>
    </row>
    <row r="36" spans="1:13" s="5" customFormat="1" ht="30" customHeight="1" x14ac:dyDescent="0.35">
      <c r="A36" s="59" t="s">
        <v>14</v>
      </c>
      <c r="B36" s="40" t="s">
        <v>15</v>
      </c>
      <c r="C36" s="39" t="s">
        <v>16</v>
      </c>
      <c r="D36" s="39" t="s">
        <v>17</v>
      </c>
      <c r="E36" s="39" t="s">
        <v>18</v>
      </c>
      <c r="F36" s="29">
        <v>280000</v>
      </c>
      <c r="G36" s="30">
        <v>54926.58</v>
      </c>
      <c r="H36" s="29">
        <v>8036</v>
      </c>
      <c r="I36" s="29">
        <v>6589.14</v>
      </c>
      <c r="J36" s="30">
        <v>25</v>
      </c>
      <c r="K36" s="29">
        <v>300</v>
      </c>
      <c r="L36" s="45">
        <f t="shared" si="2"/>
        <v>69876.72</v>
      </c>
      <c r="M36" s="66">
        <f t="shared" si="1"/>
        <v>210123.28</v>
      </c>
    </row>
    <row r="37" spans="1:13" s="5" customFormat="1" ht="30" customHeight="1" x14ac:dyDescent="0.35">
      <c r="A37" s="59" t="s">
        <v>113</v>
      </c>
      <c r="B37" s="40" t="s">
        <v>15</v>
      </c>
      <c r="C37" s="39" t="s">
        <v>121</v>
      </c>
      <c r="D37" s="39" t="s">
        <v>125</v>
      </c>
      <c r="E37" s="39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300</v>
      </c>
      <c r="L37" s="45">
        <f t="shared" si="2"/>
        <v>4132.83</v>
      </c>
      <c r="M37" s="66">
        <f t="shared" si="1"/>
        <v>40867.17</v>
      </c>
    </row>
    <row r="38" spans="1:13" s="5" customFormat="1" ht="30" customHeight="1" x14ac:dyDescent="0.35">
      <c r="A38" s="59" t="s">
        <v>155</v>
      </c>
      <c r="B38" s="40" t="s">
        <v>15</v>
      </c>
      <c r="C38" s="39" t="s">
        <v>105</v>
      </c>
      <c r="D38" s="39" t="s">
        <v>245</v>
      </c>
      <c r="E38" s="39" t="s">
        <v>18</v>
      </c>
      <c r="F38" s="29">
        <v>120000</v>
      </c>
      <c r="G38" s="30">
        <v>15849.98</v>
      </c>
      <c r="H38" s="29">
        <v>3444</v>
      </c>
      <c r="I38" s="29">
        <v>3648</v>
      </c>
      <c r="J38" s="30">
        <v>25</v>
      </c>
      <c r="K38" s="30">
        <v>4139.5600000000004</v>
      </c>
      <c r="L38" s="45">
        <f t="shared" si="2"/>
        <v>27106.54</v>
      </c>
      <c r="M38" s="66">
        <f t="shared" si="1"/>
        <v>92893.459999999992</v>
      </c>
    </row>
    <row r="39" spans="1:13" s="5" customFormat="1" ht="30" customHeight="1" x14ac:dyDescent="0.35">
      <c r="A39" s="59" t="s">
        <v>101</v>
      </c>
      <c r="B39" s="40" t="s">
        <v>15</v>
      </c>
      <c r="C39" s="39" t="s">
        <v>87</v>
      </c>
      <c r="D39" s="39" t="s">
        <v>196</v>
      </c>
      <c r="E39" s="39" t="s">
        <v>18</v>
      </c>
      <c r="F39" s="29">
        <v>105000</v>
      </c>
      <c r="G39" s="30">
        <v>13281.49</v>
      </c>
      <c r="H39" s="29">
        <v>3013.5</v>
      </c>
      <c r="I39" s="29">
        <v>3192</v>
      </c>
      <c r="J39" s="30">
        <v>25</v>
      </c>
      <c r="K39" s="29">
        <v>300</v>
      </c>
      <c r="L39" s="45">
        <f t="shared" si="2"/>
        <v>19811.989999999998</v>
      </c>
      <c r="M39" s="66">
        <f t="shared" si="1"/>
        <v>85188.010000000009</v>
      </c>
    </row>
    <row r="40" spans="1:13" s="5" customFormat="1" ht="30" customHeight="1" x14ac:dyDescent="0.35">
      <c r="A40" s="59" t="s">
        <v>200</v>
      </c>
      <c r="B40" s="40" t="s">
        <v>15</v>
      </c>
      <c r="C40" s="40" t="s">
        <v>111</v>
      </c>
      <c r="D40" s="39" t="s">
        <v>26</v>
      </c>
      <c r="E40" s="39" t="s">
        <v>164</v>
      </c>
      <c r="F40" s="29">
        <v>45000</v>
      </c>
      <c r="G40" s="30">
        <v>1148.33</v>
      </c>
      <c r="H40" s="29">
        <v>1291.5</v>
      </c>
      <c r="I40" s="29">
        <v>1368</v>
      </c>
      <c r="J40" s="30">
        <v>25</v>
      </c>
      <c r="K40" s="29">
        <v>300</v>
      </c>
      <c r="L40" s="45">
        <f t="shared" si="2"/>
        <v>4132.83</v>
      </c>
      <c r="M40" s="66">
        <f t="shared" si="1"/>
        <v>40867.17</v>
      </c>
    </row>
    <row r="41" spans="1:13" s="5" customFormat="1" ht="30" customHeight="1" x14ac:dyDescent="0.35">
      <c r="A41" s="59" t="s">
        <v>149</v>
      </c>
      <c r="B41" s="40" t="s">
        <v>15</v>
      </c>
      <c r="C41" s="39" t="s">
        <v>198</v>
      </c>
      <c r="D41" s="39" t="s">
        <v>26</v>
      </c>
      <c r="E41" s="39" t="s">
        <v>18</v>
      </c>
      <c r="F41" s="29">
        <v>75000</v>
      </c>
      <c r="G41" s="30">
        <v>6309.38</v>
      </c>
      <c r="H41" s="29">
        <v>2152.5</v>
      </c>
      <c r="I41" s="29">
        <v>2280</v>
      </c>
      <c r="J41" s="30">
        <v>25</v>
      </c>
      <c r="K41" s="30">
        <v>300</v>
      </c>
      <c r="L41" s="45">
        <f t="shared" si="2"/>
        <v>11066.880000000001</v>
      </c>
      <c r="M41" s="66">
        <f t="shared" si="1"/>
        <v>63933.119999999995</v>
      </c>
    </row>
    <row r="42" spans="1:13" s="5" customFormat="1" ht="30" customHeight="1" x14ac:dyDescent="0.35">
      <c r="A42" s="59" t="s">
        <v>19</v>
      </c>
      <c r="B42" s="40" t="s">
        <v>20</v>
      </c>
      <c r="C42" s="39" t="s">
        <v>21</v>
      </c>
      <c r="D42" s="39" t="s">
        <v>17</v>
      </c>
      <c r="E42" s="39" t="s">
        <v>18</v>
      </c>
      <c r="F42" s="29">
        <v>170000</v>
      </c>
      <c r="G42" s="30">
        <v>28571.119999999999</v>
      </c>
      <c r="H42" s="29">
        <v>4879</v>
      </c>
      <c r="I42" s="29">
        <v>5168</v>
      </c>
      <c r="J42" s="30">
        <v>25</v>
      </c>
      <c r="K42" s="29">
        <v>400</v>
      </c>
      <c r="L42" s="45">
        <f t="shared" si="2"/>
        <v>39043.119999999995</v>
      </c>
      <c r="M42" s="66">
        <f t="shared" si="1"/>
        <v>130956.88</v>
      </c>
    </row>
    <row r="43" spans="1:13" s="5" customFormat="1" ht="30" customHeight="1" x14ac:dyDescent="0.35">
      <c r="A43" s="64" t="s">
        <v>229</v>
      </c>
      <c r="B43" s="49" t="s">
        <v>20</v>
      </c>
      <c r="C43" s="44" t="s">
        <v>230</v>
      </c>
      <c r="D43" s="44" t="s">
        <v>124</v>
      </c>
      <c r="E43" s="39" t="s">
        <v>18</v>
      </c>
      <c r="F43" s="29">
        <v>105000</v>
      </c>
      <c r="G43" s="30">
        <v>13281.49</v>
      </c>
      <c r="H43" s="29">
        <v>3013.5</v>
      </c>
      <c r="I43" s="29">
        <v>3192</v>
      </c>
      <c r="J43" s="30">
        <v>25</v>
      </c>
      <c r="K43" s="29">
        <v>0</v>
      </c>
      <c r="L43" s="45">
        <f t="shared" si="2"/>
        <v>19511.989999999998</v>
      </c>
      <c r="M43" s="66">
        <f t="shared" si="1"/>
        <v>85488.010000000009</v>
      </c>
    </row>
    <row r="44" spans="1:13" s="5" customFormat="1" ht="30" customHeight="1" x14ac:dyDescent="0.35">
      <c r="A44" s="59" t="s">
        <v>150</v>
      </c>
      <c r="B44" s="40" t="s">
        <v>15</v>
      </c>
      <c r="C44" s="39" t="s">
        <v>234</v>
      </c>
      <c r="D44" s="39" t="s">
        <v>203</v>
      </c>
      <c r="E44" s="39" t="s">
        <v>18</v>
      </c>
      <c r="F44" s="29">
        <v>75000</v>
      </c>
      <c r="G44" s="30">
        <v>6309.38</v>
      </c>
      <c r="H44" s="29">
        <v>2152.5</v>
      </c>
      <c r="I44" s="29">
        <v>2280</v>
      </c>
      <c r="J44" s="30">
        <v>25</v>
      </c>
      <c r="K44" s="30">
        <v>300</v>
      </c>
      <c r="L44" s="45">
        <f t="shared" si="2"/>
        <v>11066.880000000001</v>
      </c>
      <c r="M44" s="66">
        <f t="shared" si="1"/>
        <v>63933.119999999995</v>
      </c>
    </row>
    <row r="45" spans="1:13" s="5" customFormat="1" ht="30" customHeight="1" x14ac:dyDescent="0.35">
      <c r="A45" s="59" t="s">
        <v>189</v>
      </c>
      <c r="B45" s="40" t="s">
        <v>15</v>
      </c>
      <c r="C45" s="39" t="s">
        <v>190</v>
      </c>
      <c r="D45" s="39" t="s">
        <v>192</v>
      </c>
      <c r="E45" s="39" t="s">
        <v>164</v>
      </c>
      <c r="F45" s="29">
        <v>45000</v>
      </c>
      <c r="G45" s="30">
        <v>1148.33</v>
      </c>
      <c r="H45" s="29">
        <v>1291.5</v>
      </c>
      <c r="I45" s="29">
        <v>1368</v>
      </c>
      <c r="J45" s="30">
        <v>25</v>
      </c>
      <c r="K45" s="43">
        <v>2362.6</v>
      </c>
      <c r="L45" s="45">
        <f t="shared" si="2"/>
        <v>6195.43</v>
      </c>
      <c r="M45" s="66">
        <f t="shared" ref="M45:M76" si="3">+F45-L45</f>
        <v>38804.57</v>
      </c>
    </row>
    <row r="46" spans="1:13" s="5" customFormat="1" ht="30" customHeight="1" x14ac:dyDescent="0.35">
      <c r="A46" s="64" t="s">
        <v>231</v>
      </c>
      <c r="B46" s="49" t="s">
        <v>15</v>
      </c>
      <c r="C46" s="44" t="s">
        <v>232</v>
      </c>
      <c r="D46" s="44" t="s">
        <v>233</v>
      </c>
      <c r="E46" s="39" t="s">
        <v>18</v>
      </c>
      <c r="F46" s="29">
        <v>23000</v>
      </c>
      <c r="G46" s="30">
        <v>0</v>
      </c>
      <c r="H46" s="29">
        <v>660.1</v>
      </c>
      <c r="I46" s="29">
        <v>699.2</v>
      </c>
      <c r="J46" s="30">
        <v>25</v>
      </c>
      <c r="K46" s="29">
        <v>0</v>
      </c>
      <c r="L46" s="45">
        <f t="shared" si="2"/>
        <v>1384.3000000000002</v>
      </c>
      <c r="M46" s="66">
        <f t="shared" si="3"/>
        <v>21615.7</v>
      </c>
    </row>
    <row r="47" spans="1:13" s="5" customFormat="1" ht="30" customHeight="1" x14ac:dyDescent="0.35">
      <c r="A47" s="59" t="s">
        <v>67</v>
      </c>
      <c r="B47" s="40" t="s">
        <v>20</v>
      </c>
      <c r="C47" s="39" t="s">
        <v>31</v>
      </c>
      <c r="D47" s="39" t="s">
        <v>242</v>
      </c>
      <c r="E47" s="39" t="s">
        <v>18</v>
      </c>
      <c r="F47" s="29">
        <v>40000</v>
      </c>
      <c r="G47" s="30">
        <v>442.65</v>
      </c>
      <c r="H47" s="29">
        <v>1148</v>
      </c>
      <c r="I47" s="29">
        <v>1216</v>
      </c>
      <c r="J47" s="30">
        <v>25</v>
      </c>
      <c r="K47" s="29">
        <v>300</v>
      </c>
      <c r="L47" s="45">
        <f t="shared" si="2"/>
        <v>3131.65</v>
      </c>
      <c r="M47" s="66">
        <f t="shared" si="3"/>
        <v>36868.35</v>
      </c>
    </row>
    <row r="48" spans="1:13" s="5" customFormat="1" ht="30" customHeight="1" x14ac:dyDescent="0.35">
      <c r="A48" s="59" t="s">
        <v>104</v>
      </c>
      <c r="B48" s="40" t="s">
        <v>15</v>
      </c>
      <c r="C48" s="39" t="s">
        <v>105</v>
      </c>
      <c r="D48" s="39" t="s">
        <v>74</v>
      </c>
      <c r="E48" s="39" t="s">
        <v>18</v>
      </c>
      <c r="F48" s="29">
        <v>150000</v>
      </c>
      <c r="G48" s="30">
        <v>23866.62</v>
      </c>
      <c r="H48" s="29">
        <v>4305</v>
      </c>
      <c r="I48" s="29">
        <v>4560</v>
      </c>
      <c r="J48" s="30">
        <v>25</v>
      </c>
      <c r="K48" s="29">
        <v>300</v>
      </c>
      <c r="L48" s="45">
        <f t="shared" si="2"/>
        <v>33056.619999999995</v>
      </c>
      <c r="M48" s="66">
        <f t="shared" si="3"/>
        <v>116943.38</v>
      </c>
    </row>
    <row r="49" spans="1:13" s="5" customFormat="1" ht="30" customHeight="1" x14ac:dyDescent="0.35">
      <c r="A49" s="59" t="s">
        <v>96</v>
      </c>
      <c r="B49" s="40" t="s">
        <v>15</v>
      </c>
      <c r="C49" s="39" t="s">
        <v>87</v>
      </c>
      <c r="D49" s="39" t="s">
        <v>242</v>
      </c>
      <c r="E49" s="39" t="s">
        <v>18</v>
      </c>
      <c r="F49" s="29">
        <v>120000</v>
      </c>
      <c r="G49" s="30">
        <v>16809.87</v>
      </c>
      <c r="H49" s="29">
        <v>3444</v>
      </c>
      <c r="I49" s="29">
        <v>3648</v>
      </c>
      <c r="J49" s="30">
        <v>25</v>
      </c>
      <c r="K49" s="29">
        <v>0</v>
      </c>
      <c r="L49" s="45">
        <f t="shared" si="2"/>
        <v>23926.87</v>
      </c>
      <c r="M49" s="66">
        <f t="shared" si="3"/>
        <v>96073.13</v>
      </c>
    </row>
    <row r="50" spans="1:13" s="5" customFormat="1" ht="30" customHeight="1" x14ac:dyDescent="0.35">
      <c r="A50" s="59" t="s">
        <v>199</v>
      </c>
      <c r="B50" s="40" t="s">
        <v>15</v>
      </c>
      <c r="C50" s="40" t="s">
        <v>130</v>
      </c>
      <c r="D50" s="39" t="s">
        <v>252</v>
      </c>
      <c r="E50" s="39" t="s">
        <v>164</v>
      </c>
      <c r="F50" s="29">
        <v>45000</v>
      </c>
      <c r="G50" s="30">
        <v>1148.33</v>
      </c>
      <c r="H50" s="29">
        <v>1291.5</v>
      </c>
      <c r="I50" s="29">
        <v>1368</v>
      </c>
      <c r="J50" s="30">
        <v>25</v>
      </c>
      <c r="K50" s="29">
        <v>0</v>
      </c>
      <c r="L50" s="45">
        <f t="shared" si="2"/>
        <v>3832.83</v>
      </c>
      <c r="M50" s="66">
        <f t="shared" si="3"/>
        <v>41167.17</v>
      </c>
    </row>
    <row r="51" spans="1:13" s="5" customFormat="1" ht="30" customHeight="1" x14ac:dyDescent="0.35">
      <c r="A51" s="59" t="s">
        <v>68</v>
      </c>
      <c r="B51" s="40" t="s">
        <v>20</v>
      </c>
      <c r="C51" s="39" t="s">
        <v>197</v>
      </c>
      <c r="D51" s="39" t="s">
        <v>245</v>
      </c>
      <c r="E51" s="39" t="s">
        <v>18</v>
      </c>
      <c r="F51" s="29">
        <v>45000</v>
      </c>
      <c r="G51" s="30">
        <v>860.36</v>
      </c>
      <c r="H51" s="29">
        <v>1291.5</v>
      </c>
      <c r="I51" s="29">
        <v>1368</v>
      </c>
      <c r="J51" s="30">
        <v>25</v>
      </c>
      <c r="K51" s="29">
        <v>1919.78</v>
      </c>
      <c r="L51" s="45">
        <f t="shared" si="2"/>
        <v>5464.64</v>
      </c>
      <c r="M51" s="66">
        <f t="shared" si="3"/>
        <v>39535.360000000001</v>
      </c>
    </row>
    <row r="52" spans="1:13" s="5" customFormat="1" ht="30" customHeight="1" x14ac:dyDescent="0.35">
      <c r="A52" s="61" t="s">
        <v>223</v>
      </c>
      <c r="B52" s="40" t="s">
        <v>20</v>
      </c>
      <c r="C52" s="39" t="s">
        <v>120</v>
      </c>
      <c r="D52" s="39" t="s">
        <v>26</v>
      </c>
      <c r="E52" s="39" t="s">
        <v>18</v>
      </c>
      <c r="F52" s="29">
        <v>65000</v>
      </c>
      <c r="G52" s="30">
        <v>4427.58</v>
      </c>
      <c r="H52" s="29">
        <v>1865.5</v>
      </c>
      <c r="I52" s="29">
        <v>1976</v>
      </c>
      <c r="J52" s="30">
        <v>25</v>
      </c>
      <c r="K52" s="43">
        <v>5320</v>
      </c>
      <c r="L52" s="45">
        <f t="shared" si="2"/>
        <v>13614.08</v>
      </c>
      <c r="M52" s="66">
        <f t="shared" si="3"/>
        <v>51385.919999999998</v>
      </c>
    </row>
    <row r="53" spans="1:13" s="5" customFormat="1" ht="30" customHeight="1" x14ac:dyDescent="0.35">
      <c r="A53" s="59" t="s">
        <v>188</v>
      </c>
      <c r="B53" s="40" t="s">
        <v>15</v>
      </c>
      <c r="C53" s="39" t="s">
        <v>119</v>
      </c>
      <c r="D53" s="39" t="s">
        <v>252</v>
      </c>
      <c r="E53" s="39" t="s">
        <v>164</v>
      </c>
      <c r="F53" s="29">
        <v>75000</v>
      </c>
      <c r="G53" s="30">
        <v>6309.38</v>
      </c>
      <c r="H53" s="29">
        <v>2152.5</v>
      </c>
      <c r="I53" s="29">
        <v>2280</v>
      </c>
      <c r="J53" s="30">
        <v>25</v>
      </c>
      <c r="K53" s="29">
        <v>300</v>
      </c>
      <c r="L53" s="45">
        <f t="shared" si="2"/>
        <v>11066.880000000001</v>
      </c>
      <c r="M53" s="66">
        <f t="shared" si="3"/>
        <v>63933.119999999995</v>
      </c>
    </row>
    <row r="54" spans="1:13" s="5" customFormat="1" ht="30" customHeight="1" x14ac:dyDescent="0.35">
      <c r="A54" s="59" t="s">
        <v>171</v>
      </c>
      <c r="B54" s="40" t="s">
        <v>15</v>
      </c>
      <c r="C54" s="39" t="s">
        <v>136</v>
      </c>
      <c r="D54" s="39" t="s">
        <v>242</v>
      </c>
      <c r="E54" s="39" t="s">
        <v>164</v>
      </c>
      <c r="F54" s="29">
        <v>65000</v>
      </c>
      <c r="G54" s="30">
        <v>4427.58</v>
      </c>
      <c r="H54" s="29">
        <v>1865.5</v>
      </c>
      <c r="I54" s="29">
        <v>1976</v>
      </c>
      <c r="J54" s="30">
        <v>25</v>
      </c>
      <c r="K54" s="29">
        <v>300</v>
      </c>
      <c r="L54" s="45">
        <f t="shared" si="2"/>
        <v>8594.08</v>
      </c>
      <c r="M54" s="66">
        <f t="shared" si="3"/>
        <v>56405.919999999998</v>
      </c>
    </row>
    <row r="55" spans="1:13" s="5" customFormat="1" ht="30" customHeight="1" x14ac:dyDescent="0.35">
      <c r="A55" s="59" t="s">
        <v>170</v>
      </c>
      <c r="B55" s="40" t="s">
        <v>15</v>
      </c>
      <c r="C55" s="39" t="s">
        <v>130</v>
      </c>
      <c r="D55" s="39" t="s">
        <v>125</v>
      </c>
      <c r="E55" s="39" t="s">
        <v>164</v>
      </c>
      <c r="F55" s="29">
        <v>45000</v>
      </c>
      <c r="G55" s="30">
        <v>1148.33</v>
      </c>
      <c r="H55" s="29">
        <v>1291.5</v>
      </c>
      <c r="I55" s="29">
        <v>1368</v>
      </c>
      <c r="J55" s="30">
        <v>25</v>
      </c>
      <c r="K55" s="29">
        <v>300</v>
      </c>
      <c r="L55" s="45">
        <f t="shared" si="2"/>
        <v>4132.83</v>
      </c>
      <c r="M55" s="66">
        <f t="shared" si="3"/>
        <v>40867.17</v>
      </c>
    </row>
    <row r="56" spans="1:13" s="5" customFormat="1" ht="30" customHeight="1" x14ac:dyDescent="0.35">
      <c r="A56" s="61" t="s">
        <v>110</v>
      </c>
      <c r="B56" s="40" t="s">
        <v>15</v>
      </c>
      <c r="C56" s="39" t="s">
        <v>119</v>
      </c>
      <c r="D56" s="39" t="s">
        <v>191</v>
      </c>
      <c r="E56" s="39" t="s">
        <v>18</v>
      </c>
      <c r="F56" s="29">
        <v>75000</v>
      </c>
      <c r="G56" s="30">
        <v>6309.38</v>
      </c>
      <c r="H56" s="29">
        <v>2152.5</v>
      </c>
      <c r="I56" s="29">
        <v>2280</v>
      </c>
      <c r="J56" s="30">
        <v>25</v>
      </c>
      <c r="K56" s="30">
        <v>300</v>
      </c>
      <c r="L56" s="45">
        <f t="shared" si="2"/>
        <v>11066.880000000001</v>
      </c>
      <c r="M56" s="66">
        <f t="shared" si="3"/>
        <v>63933.119999999995</v>
      </c>
    </row>
    <row r="57" spans="1:13" s="5" customFormat="1" ht="30" customHeight="1" x14ac:dyDescent="0.35">
      <c r="A57" s="59" t="s">
        <v>138</v>
      </c>
      <c r="B57" s="40" t="s">
        <v>15</v>
      </c>
      <c r="C57" s="39" t="s">
        <v>128</v>
      </c>
      <c r="D57" s="39" t="s">
        <v>203</v>
      </c>
      <c r="E57" s="39" t="s">
        <v>18</v>
      </c>
      <c r="F57" s="29">
        <v>50000</v>
      </c>
      <c r="G57" s="30">
        <v>1854</v>
      </c>
      <c r="H57" s="29">
        <v>1435</v>
      </c>
      <c r="I57" s="29">
        <v>1520</v>
      </c>
      <c r="J57" s="30">
        <v>25</v>
      </c>
      <c r="K57" s="48" t="s">
        <v>186</v>
      </c>
      <c r="L57" s="45">
        <f t="shared" si="2"/>
        <v>4834</v>
      </c>
      <c r="M57" s="66">
        <f t="shared" si="3"/>
        <v>45166</v>
      </c>
    </row>
    <row r="58" spans="1:13" s="5" customFormat="1" ht="30" customHeight="1" x14ac:dyDescent="0.35">
      <c r="A58" s="59" t="s">
        <v>165</v>
      </c>
      <c r="B58" s="40" t="s">
        <v>15</v>
      </c>
      <c r="C58" s="39" t="s">
        <v>166</v>
      </c>
      <c r="D58" s="39" t="s">
        <v>125</v>
      </c>
      <c r="E58" s="39" t="s">
        <v>164</v>
      </c>
      <c r="F58" s="29">
        <v>65000</v>
      </c>
      <c r="G58" s="30">
        <v>4427.58</v>
      </c>
      <c r="H58" s="29">
        <v>1865.5</v>
      </c>
      <c r="I58" s="29">
        <v>1976</v>
      </c>
      <c r="J58" s="30">
        <v>25</v>
      </c>
      <c r="K58" s="29">
        <v>300</v>
      </c>
      <c r="L58" s="45">
        <f t="shared" ref="L58:L89" si="4">SUM(G58:K58)</f>
        <v>8594.08</v>
      </c>
      <c r="M58" s="66">
        <f t="shared" si="3"/>
        <v>56405.919999999998</v>
      </c>
    </row>
    <row r="59" spans="1:13" s="5" customFormat="1" ht="30" customHeight="1" x14ac:dyDescent="0.35">
      <c r="A59" s="59" t="s">
        <v>187</v>
      </c>
      <c r="B59" s="40" t="s">
        <v>15</v>
      </c>
      <c r="C59" s="39" t="s">
        <v>114</v>
      </c>
      <c r="D59" s="39" t="s">
        <v>122</v>
      </c>
      <c r="E59" s="39" t="s">
        <v>164</v>
      </c>
      <c r="F59" s="29">
        <v>45000</v>
      </c>
      <c r="G59" s="30">
        <v>1148.33</v>
      </c>
      <c r="H59" s="29">
        <v>1291.5</v>
      </c>
      <c r="I59" s="29">
        <v>1368</v>
      </c>
      <c r="J59" s="30">
        <v>25</v>
      </c>
      <c r="K59" s="43">
        <v>300</v>
      </c>
      <c r="L59" s="45">
        <f t="shared" si="4"/>
        <v>4132.83</v>
      </c>
      <c r="M59" s="66">
        <f t="shared" si="3"/>
        <v>40867.17</v>
      </c>
    </row>
    <row r="60" spans="1:13" s="5" customFormat="1" ht="30" customHeight="1" x14ac:dyDescent="0.35">
      <c r="A60" s="59" t="s">
        <v>202</v>
      </c>
      <c r="B60" s="40" t="s">
        <v>15</v>
      </c>
      <c r="C60" s="40" t="s">
        <v>87</v>
      </c>
      <c r="D60" s="39" t="s">
        <v>203</v>
      </c>
      <c r="E60" s="39" t="s">
        <v>18</v>
      </c>
      <c r="F60" s="29">
        <v>105000</v>
      </c>
      <c r="G60" s="30">
        <v>12801.55</v>
      </c>
      <c r="H60" s="29">
        <v>3013.5</v>
      </c>
      <c r="I60" s="29">
        <v>3192</v>
      </c>
      <c r="J60" s="30">
        <v>25</v>
      </c>
      <c r="K60" s="29">
        <v>5301.78</v>
      </c>
      <c r="L60" s="45">
        <f t="shared" si="4"/>
        <v>24333.829999999998</v>
      </c>
      <c r="M60" s="66">
        <f t="shared" si="3"/>
        <v>80666.17</v>
      </c>
    </row>
    <row r="61" spans="1:13" s="5" customFormat="1" ht="30" customHeight="1" x14ac:dyDescent="0.35">
      <c r="A61" s="59" t="s">
        <v>151</v>
      </c>
      <c r="B61" s="40" t="s">
        <v>20</v>
      </c>
      <c r="C61" s="39" t="s">
        <v>98</v>
      </c>
      <c r="D61" s="39" t="s">
        <v>100</v>
      </c>
      <c r="E61" s="39" t="s">
        <v>18</v>
      </c>
      <c r="F61" s="29">
        <v>75000</v>
      </c>
      <c r="G61" s="30">
        <v>5925.42</v>
      </c>
      <c r="H61" s="29">
        <v>2152.5</v>
      </c>
      <c r="I61" s="29">
        <v>2280</v>
      </c>
      <c r="J61" s="30">
        <v>25</v>
      </c>
      <c r="K61" s="30">
        <v>6128.33</v>
      </c>
      <c r="L61" s="45">
        <f t="shared" si="4"/>
        <v>16511.25</v>
      </c>
      <c r="M61" s="66">
        <f t="shared" si="3"/>
        <v>58488.75</v>
      </c>
    </row>
    <row r="62" spans="1:13" s="5" customFormat="1" ht="30" customHeight="1" x14ac:dyDescent="0.35">
      <c r="A62" s="59" t="s">
        <v>179</v>
      </c>
      <c r="B62" s="40" t="s">
        <v>20</v>
      </c>
      <c r="C62" s="39" t="s">
        <v>87</v>
      </c>
      <c r="D62" s="39" t="s">
        <v>180</v>
      </c>
      <c r="E62" s="39" t="s">
        <v>164</v>
      </c>
      <c r="F62" s="29">
        <v>105000</v>
      </c>
      <c r="G62" s="30">
        <v>13281.49</v>
      </c>
      <c r="H62" s="29">
        <v>3013.5</v>
      </c>
      <c r="I62" s="29">
        <v>3192</v>
      </c>
      <c r="J62" s="30">
        <v>25</v>
      </c>
      <c r="K62" s="29">
        <v>300</v>
      </c>
      <c r="L62" s="45">
        <f t="shared" si="4"/>
        <v>19811.989999999998</v>
      </c>
      <c r="M62" s="66">
        <f t="shared" si="3"/>
        <v>85188.010000000009</v>
      </c>
    </row>
    <row r="63" spans="1:13" s="5" customFormat="1" ht="30" customHeight="1" x14ac:dyDescent="0.35">
      <c r="A63" s="59" t="s">
        <v>139</v>
      </c>
      <c r="B63" s="40" t="s">
        <v>20</v>
      </c>
      <c r="C63" s="39" t="s">
        <v>140</v>
      </c>
      <c r="D63" s="39" t="s">
        <v>141</v>
      </c>
      <c r="E63" s="39" t="s">
        <v>18</v>
      </c>
      <c r="F63" s="29">
        <v>50000</v>
      </c>
      <c r="G63" s="30">
        <v>1854</v>
      </c>
      <c r="H63" s="29">
        <v>1435</v>
      </c>
      <c r="I63" s="29">
        <v>1520</v>
      </c>
      <c r="J63" s="30">
        <v>25</v>
      </c>
      <c r="K63" s="30">
        <v>300</v>
      </c>
      <c r="L63" s="45">
        <f t="shared" si="4"/>
        <v>5134</v>
      </c>
      <c r="M63" s="66">
        <f t="shared" si="3"/>
        <v>44866</v>
      </c>
    </row>
    <row r="64" spans="1:13" s="5" customFormat="1" ht="30" customHeight="1" x14ac:dyDescent="0.35">
      <c r="A64" s="63" t="s">
        <v>201</v>
      </c>
      <c r="B64" s="40" t="s">
        <v>20</v>
      </c>
      <c r="C64" s="40" t="s">
        <v>117</v>
      </c>
      <c r="D64" s="39" t="s">
        <v>252</v>
      </c>
      <c r="E64" s="39" t="s">
        <v>18</v>
      </c>
      <c r="F64" s="29">
        <v>35000</v>
      </c>
      <c r="G64" s="30">
        <v>0</v>
      </c>
      <c r="H64" s="29">
        <v>1004.5</v>
      </c>
      <c r="I64" s="29">
        <v>1064</v>
      </c>
      <c r="J64" s="30">
        <v>25</v>
      </c>
      <c r="K64" s="29">
        <v>0</v>
      </c>
      <c r="L64" s="45">
        <f t="shared" si="4"/>
        <v>2093.5</v>
      </c>
      <c r="M64" s="66">
        <f t="shared" si="3"/>
        <v>32906.5</v>
      </c>
    </row>
    <row r="65" spans="1:14" s="5" customFormat="1" ht="30" customHeight="1" x14ac:dyDescent="0.35">
      <c r="A65" s="59" t="s">
        <v>40</v>
      </c>
      <c r="B65" s="40" t="s">
        <v>15</v>
      </c>
      <c r="C65" s="39" t="s">
        <v>103</v>
      </c>
      <c r="D65" s="39" t="s">
        <v>36</v>
      </c>
      <c r="E65" s="39" t="s">
        <v>18</v>
      </c>
      <c r="F65" s="29">
        <v>45000</v>
      </c>
      <c r="G65" s="30">
        <v>1148.33</v>
      </c>
      <c r="H65" s="29">
        <v>1291.5</v>
      </c>
      <c r="I65" s="29">
        <v>1368</v>
      </c>
      <c r="J65" s="30">
        <v>25</v>
      </c>
      <c r="K65" s="29">
        <v>400</v>
      </c>
      <c r="L65" s="45">
        <f t="shared" si="4"/>
        <v>4232.83</v>
      </c>
      <c r="M65" s="66">
        <f t="shared" si="3"/>
        <v>40767.17</v>
      </c>
    </row>
    <row r="66" spans="1:14" s="5" customFormat="1" ht="30" customHeight="1" x14ac:dyDescent="0.35">
      <c r="A66" s="59" t="s">
        <v>47</v>
      </c>
      <c r="B66" s="40" t="s">
        <v>20</v>
      </c>
      <c r="C66" s="39" t="s">
        <v>93</v>
      </c>
      <c r="D66" s="39" t="s">
        <v>75</v>
      </c>
      <c r="E66" s="39" t="s">
        <v>18</v>
      </c>
      <c r="F66" s="29">
        <v>75000</v>
      </c>
      <c r="G66" s="30">
        <v>6309.38</v>
      </c>
      <c r="H66" s="29">
        <v>2152.5</v>
      </c>
      <c r="I66" s="29">
        <v>2280</v>
      </c>
      <c r="J66" s="30">
        <v>25</v>
      </c>
      <c r="K66" s="30">
        <v>2960</v>
      </c>
      <c r="L66" s="45">
        <f t="shared" si="4"/>
        <v>13726.880000000001</v>
      </c>
      <c r="M66" s="66">
        <f t="shared" si="3"/>
        <v>61273.119999999995</v>
      </c>
    </row>
    <row r="67" spans="1:14" s="5" customFormat="1" ht="30" customHeight="1" x14ac:dyDescent="0.35">
      <c r="A67" s="59" t="s">
        <v>79</v>
      </c>
      <c r="B67" s="40" t="s">
        <v>15</v>
      </c>
      <c r="C67" s="39" t="s">
        <v>222</v>
      </c>
      <c r="D67" s="39" t="s">
        <v>26</v>
      </c>
      <c r="E67" s="39" t="s">
        <v>18</v>
      </c>
      <c r="F67" s="29">
        <v>35000</v>
      </c>
      <c r="G67" s="30">
        <v>0</v>
      </c>
      <c r="H67" s="29">
        <v>1004.5</v>
      </c>
      <c r="I67" s="29">
        <v>1064</v>
      </c>
      <c r="J67" s="30">
        <v>25</v>
      </c>
      <c r="K67" s="29">
        <v>300</v>
      </c>
      <c r="L67" s="45">
        <f t="shared" si="4"/>
        <v>2393.5</v>
      </c>
      <c r="M67" s="66">
        <f t="shared" si="3"/>
        <v>32606.5</v>
      </c>
    </row>
    <row r="68" spans="1:14" s="5" customFormat="1" ht="30" customHeight="1" x14ac:dyDescent="0.35">
      <c r="A68" s="59" t="s">
        <v>142</v>
      </c>
      <c r="B68" s="40" t="s">
        <v>20</v>
      </c>
      <c r="C68" s="39" t="s">
        <v>143</v>
      </c>
      <c r="D68" s="39" t="s">
        <v>100</v>
      </c>
      <c r="E68" s="39" t="s">
        <v>18</v>
      </c>
      <c r="F68" s="29">
        <v>50000</v>
      </c>
      <c r="G68" s="30">
        <v>1566.03</v>
      </c>
      <c r="H68" s="29">
        <v>1435</v>
      </c>
      <c r="I68" s="29">
        <v>1520</v>
      </c>
      <c r="J68" s="30">
        <v>25</v>
      </c>
      <c r="K68" s="29">
        <v>2319.7800000000002</v>
      </c>
      <c r="L68" s="45">
        <f t="shared" si="4"/>
        <v>6865.8099999999995</v>
      </c>
      <c r="M68" s="66">
        <f t="shared" si="3"/>
        <v>43134.19</v>
      </c>
    </row>
    <row r="69" spans="1:14" s="5" customFormat="1" ht="30" customHeight="1" x14ac:dyDescent="0.35">
      <c r="A69" s="59" t="s">
        <v>60</v>
      </c>
      <c r="B69" s="40" t="s">
        <v>20</v>
      </c>
      <c r="C69" s="39" t="s">
        <v>143</v>
      </c>
      <c r="D69" s="39" t="s">
        <v>74</v>
      </c>
      <c r="E69" s="39" t="s">
        <v>18</v>
      </c>
      <c r="F69" s="29">
        <v>45000</v>
      </c>
      <c r="G69" s="30">
        <v>1148.33</v>
      </c>
      <c r="H69" s="29">
        <v>1291.5</v>
      </c>
      <c r="I69" s="29">
        <v>1368</v>
      </c>
      <c r="J69" s="30">
        <v>25</v>
      </c>
      <c r="K69" s="29">
        <v>1897.7</v>
      </c>
      <c r="L69" s="45">
        <f t="shared" si="4"/>
        <v>5730.53</v>
      </c>
      <c r="M69" s="66">
        <f t="shared" si="3"/>
        <v>39269.47</v>
      </c>
    </row>
    <row r="70" spans="1:14" s="5" customFormat="1" ht="30" customHeight="1" x14ac:dyDescent="0.35">
      <c r="A70" s="59" t="s">
        <v>32</v>
      </c>
      <c r="B70" s="40" t="s">
        <v>15</v>
      </c>
      <c r="C70" s="39" t="s">
        <v>33</v>
      </c>
      <c r="D70" s="39" t="s">
        <v>17</v>
      </c>
      <c r="E70" s="39" t="s">
        <v>18</v>
      </c>
      <c r="F70" s="29">
        <v>105000</v>
      </c>
      <c r="G70" s="30">
        <v>13281.49</v>
      </c>
      <c r="H70" s="29">
        <v>3013.5</v>
      </c>
      <c r="I70" s="29">
        <v>3192</v>
      </c>
      <c r="J70" s="30">
        <v>25</v>
      </c>
      <c r="K70" s="29">
        <v>0</v>
      </c>
      <c r="L70" s="45">
        <f t="shared" si="4"/>
        <v>19511.989999999998</v>
      </c>
      <c r="M70" s="66">
        <f t="shared" si="3"/>
        <v>85488.010000000009</v>
      </c>
    </row>
    <row r="71" spans="1:14" s="5" customFormat="1" ht="30" customHeight="1" x14ac:dyDescent="0.35">
      <c r="A71" s="59" t="s">
        <v>88</v>
      </c>
      <c r="B71" s="40" t="s">
        <v>15</v>
      </c>
      <c r="C71" s="39" t="s">
        <v>89</v>
      </c>
      <c r="D71" s="39" t="s">
        <v>36</v>
      </c>
      <c r="E71" s="39" t="s">
        <v>18</v>
      </c>
      <c r="F71" s="29">
        <v>70000</v>
      </c>
      <c r="G71" s="30">
        <v>5368.48</v>
      </c>
      <c r="H71" s="29">
        <v>2009</v>
      </c>
      <c r="I71" s="29">
        <v>2128</v>
      </c>
      <c r="J71" s="30">
        <v>25</v>
      </c>
      <c r="K71" s="30">
        <v>300</v>
      </c>
      <c r="L71" s="45">
        <f t="shared" si="4"/>
        <v>9830.48</v>
      </c>
      <c r="M71" s="66">
        <f t="shared" si="3"/>
        <v>60169.520000000004</v>
      </c>
    </row>
    <row r="72" spans="1:14" s="5" customFormat="1" ht="30" customHeight="1" x14ac:dyDescent="0.35">
      <c r="A72" s="59" t="s">
        <v>156</v>
      </c>
      <c r="B72" s="40" t="s">
        <v>15</v>
      </c>
      <c r="C72" s="39" t="s">
        <v>105</v>
      </c>
      <c r="D72" s="39" t="s">
        <v>36</v>
      </c>
      <c r="E72" s="39" t="s">
        <v>18</v>
      </c>
      <c r="F72" s="29">
        <v>120000</v>
      </c>
      <c r="G72" s="30">
        <v>16809.87</v>
      </c>
      <c r="H72" s="29">
        <v>3444</v>
      </c>
      <c r="I72" s="29">
        <v>3648</v>
      </c>
      <c r="J72" s="30">
        <v>25</v>
      </c>
      <c r="K72" s="48" t="s">
        <v>186</v>
      </c>
      <c r="L72" s="45">
        <f t="shared" si="4"/>
        <v>23926.87</v>
      </c>
      <c r="M72" s="66">
        <f t="shared" si="3"/>
        <v>96073.13</v>
      </c>
    </row>
    <row r="73" spans="1:14" s="5" customFormat="1" ht="30" customHeight="1" x14ac:dyDescent="0.35">
      <c r="A73" s="64" t="s">
        <v>208</v>
      </c>
      <c r="B73" s="49" t="s">
        <v>15</v>
      </c>
      <c r="C73" s="44" t="s">
        <v>210</v>
      </c>
      <c r="D73" s="44" t="s">
        <v>57</v>
      </c>
      <c r="E73" s="39" t="s">
        <v>18</v>
      </c>
      <c r="F73" s="29">
        <v>35000</v>
      </c>
      <c r="G73" s="30">
        <v>0</v>
      </c>
      <c r="H73" s="29">
        <v>1004.5</v>
      </c>
      <c r="I73" s="29">
        <v>1064</v>
      </c>
      <c r="J73" s="30">
        <v>25</v>
      </c>
      <c r="K73" s="29">
        <v>300</v>
      </c>
      <c r="L73" s="45">
        <f t="shared" si="4"/>
        <v>2393.5</v>
      </c>
      <c r="M73" s="66">
        <f t="shared" si="3"/>
        <v>32606.5</v>
      </c>
    </row>
    <row r="74" spans="1:14" s="5" customFormat="1" ht="30" customHeight="1" x14ac:dyDescent="0.35">
      <c r="A74" s="61" t="s">
        <v>108</v>
      </c>
      <c r="B74" s="40" t="s">
        <v>15</v>
      </c>
      <c r="C74" s="39" t="s">
        <v>116</v>
      </c>
      <c r="D74" s="39" t="s">
        <v>124</v>
      </c>
      <c r="E74" s="39" t="s">
        <v>18</v>
      </c>
      <c r="F74" s="29">
        <v>45000</v>
      </c>
      <c r="G74" s="30">
        <v>1148.33</v>
      </c>
      <c r="H74" s="29">
        <v>1291.5</v>
      </c>
      <c r="I74" s="29">
        <v>1368</v>
      </c>
      <c r="J74" s="30">
        <v>25</v>
      </c>
      <c r="K74" s="29">
        <v>100</v>
      </c>
      <c r="L74" s="45">
        <f t="shared" si="4"/>
        <v>3932.83</v>
      </c>
      <c r="M74" s="66">
        <f t="shared" si="3"/>
        <v>41067.17</v>
      </c>
    </row>
    <row r="75" spans="1:14" s="5" customFormat="1" ht="30" customHeight="1" x14ac:dyDescent="0.35">
      <c r="A75" s="59" t="s">
        <v>51</v>
      </c>
      <c r="B75" s="40" t="s">
        <v>20</v>
      </c>
      <c r="C75" s="39" t="s">
        <v>137</v>
      </c>
      <c r="D75" s="39" t="s">
        <v>38</v>
      </c>
      <c r="E75" s="39" t="s">
        <v>18</v>
      </c>
      <c r="F75" s="29">
        <v>40000</v>
      </c>
      <c r="G75" s="30">
        <v>442.65</v>
      </c>
      <c r="H75" s="29">
        <v>1148</v>
      </c>
      <c r="I75" s="29">
        <v>1216</v>
      </c>
      <c r="J75" s="30">
        <v>25</v>
      </c>
      <c r="K75" s="29">
        <v>440</v>
      </c>
      <c r="L75" s="45">
        <f t="shared" si="4"/>
        <v>3271.65</v>
      </c>
      <c r="M75" s="66">
        <f t="shared" si="3"/>
        <v>36728.35</v>
      </c>
      <c r="N75" s="7"/>
    </row>
    <row r="76" spans="1:14" s="5" customFormat="1" ht="30" customHeight="1" x14ac:dyDescent="0.35">
      <c r="A76" s="59" t="s">
        <v>86</v>
      </c>
      <c r="B76" s="46" t="s">
        <v>15</v>
      </c>
      <c r="C76" s="47" t="s">
        <v>87</v>
      </c>
      <c r="D76" s="47" t="s">
        <v>44</v>
      </c>
      <c r="E76" s="39" t="s">
        <v>18</v>
      </c>
      <c r="F76" s="29">
        <v>155000</v>
      </c>
      <c r="G76" s="30">
        <v>25042.74</v>
      </c>
      <c r="H76" s="29">
        <v>4448.5</v>
      </c>
      <c r="I76" s="29">
        <v>4712</v>
      </c>
      <c r="J76" s="30">
        <v>25</v>
      </c>
      <c r="K76" s="29">
        <v>0</v>
      </c>
      <c r="L76" s="45">
        <f t="shared" si="4"/>
        <v>34228.240000000005</v>
      </c>
      <c r="M76" s="66">
        <f t="shared" si="3"/>
        <v>120771.76</v>
      </c>
      <c r="N76" s="22"/>
    </row>
    <row r="77" spans="1:14" s="6" customFormat="1" ht="30" customHeight="1" x14ac:dyDescent="0.35">
      <c r="A77" s="65" t="s">
        <v>236</v>
      </c>
      <c r="B77" s="49" t="s">
        <v>15</v>
      </c>
      <c r="C77" s="53" t="s">
        <v>237</v>
      </c>
      <c r="D77" s="44" t="s">
        <v>224</v>
      </c>
      <c r="E77" s="39" t="s">
        <v>18</v>
      </c>
      <c r="F77" s="29">
        <v>18000</v>
      </c>
      <c r="G77" s="30">
        <v>0</v>
      </c>
      <c r="H77" s="29">
        <v>516.6</v>
      </c>
      <c r="I77" s="29">
        <v>547.20000000000005</v>
      </c>
      <c r="J77" s="30">
        <v>25</v>
      </c>
      <c r="K77" s="29">
        <v>300</v>
      </c>
      <c r="L77" s="29">
        <f>SUM(G77:K77)</f>
        <v>1388.8000000000002</v>
      </c>
      <c r="M77" s="68">
        <f t="shared" ref="M77:M108" si="5">+F77-L77</f>
        <v>16611.2</v>
      </c>
    </row>
    <row r="78" spans="1:14" s="6" customFormat="1" ht="30" customHeight="1" x14ac:dyDescent="0.35">
      <c r="A78" s="59" t="s">
        <v>66</v>
      </c>
      <c r="B78" s="40" t="s">
        <v>15</v>
      </c>
      <c r="C78" s="39" t="s">
        <v>54</v>
      </c>
      <c r="D78" s="39" t="s">
        <v>26</v>
      </c>
      <c r="E78" s="39" t="s">
        <v>18</v>
      </c>
      <c r="F78" s="29">
        <v>35000</v>
      </c>
      <c r="G78" s="30">
        <v>0</v>
      </c>
      <c r="H78" s="29">
        <v>1004.5</v>
      </c>
      <c r="I78" s="29">
        <v>1064</v>
      </c>
      <c r="J78" s="30">
        <v>25</v>
      </c>
      <c r="K78" s="29">
        <v>300</v>
      </c>
      <c r="L78" s="45">
        <f t="shared" si="4"/>
        <v>2393.5</v>
      </c>
      <c r="M78" s="66">
        <f t="shared" si="5"/>
        <v>32606.5</v>
      </c>
      <c r="N78" s="9"/>
    </row>
    <row r="79" spans="1:14" s="6" customFormat="1" ht="30" customHeight="1" x14ac:dyDescent="0.35">
      <c r="A79" s="64" t="s">
        <v>219</v>
      </c>
      <c r="B79" s="49" t="s">
        <v>15</v>
      </c>
      <c r="C79" s="44" t="s">
        <v>220</v>
      </c>
      <c r="D79" s="44" t="s">
        <v>100</v>
      </c>
      <c r="E79" s="39" t="s">
        <v>18</v>
      </c>
      <c r="F79" s="29">
        <v>75000</v>
      </c>
      <c r="G79" s="30">
        <v>6309.38</v>
      </c>
      <c r="H79" s="29">
        <v>2152.5</v>
      </c>
      <c r="I79" s="29">
        <v>2280</v>
      </c>
      <c r="J79" s="30">
        <v>25</v>
      </c>
      <c r="K79" s="29">
        <v>300</v>
      </c>
      <c r="L79" s="45">
        <f t="shared" si="4"/>
        <v>11066.880000000001</v>
      </c>
      <c r="M79" s="66">
        <f t="shared" si="5"/>
        <v>63933.119999999995</v>
      </c>
    </row>
    <row r="80" spans="1:14" s="10" customFormat="1" ht="30" customHeight="1" x14ac:dyDescent="0.35">
      <c r="A80" s="59" t="s">
        <v>167</v>
      </c>
      <c r="B80" s="40" t="s">
        <v>15</v>
      </c>
      <c r="C80" s="39" t="s">
        <v>168</v>
      </c>
      <c r="D80" s="39" t="s">
        <v>245</v>
      </c>
      <c r="E80" s="39" t="s">
        <v>164</v>
      </c>
      <c r="F80" s="29">
        <v>50000</v>
      </c>
      <c r="G80" s="30">
        <v>1854</v>
      </c>
      <c r="H80" s="29">
        <v>1435</v>
      </c>
      <c r="I80" s="29">
        <v>1520</v>
      </c>
      <c r="J80" s="30">
        <v>25</v>
      </c>
      <c r="K80" s="29">
        <v>300</v>
      </c>
      <c r="L80" s="45">
        <f t="shared" si="4"/>
        <v>5134</v>
      </c>
      <c r="M80" s="66">
        <f t="shared" si="5"/>
        <v>44866</v>
      </c>
    </row>
    <row r="81" spans="1:13" ht="30" customHeight="1" x14ac:dyDescent="0.35">
      <c r="A81" s="59" t="s">
        <v>64</v>
      </c>
      <c r="B81" s="40" t="s">
        <v>15</v>
      </c>
      <c r="C81" s="39" t="s">
        <v>94</v>
      </c>
      <c r="D81" s="39" t="s">
        <v>57</v>
      </c>
      <c r="E81" s="39" t="s">
        <v>18</v>
      </c>
      <c r="F81" s="29">
        <v>45000</v>
      </c>
      <c r="G81" s="30">
        <v>1148.33</v>
      </c>
      <c r="H81" s="29">
        <v>1291.5</v>
      </c>
      <c r="I81" s="29">
        <v>1368</v>
      </c>
      <c r="J81" s="30">
        <v>25</v>
      </c>
      <c r="K81" s="29">
        <v>300</v>
      </c>
      <c r="L81" s="45">
        <f t="shared" si="4"/>
        <v>4132.83</v>
      </c>
      <c r="M81" s="66">
        <f t="shared" si="5"/>
        <v>40867.17</v>
      </c>
    </row>
    <row r="82" spans="1:13" ht="30" customHeight="1" x14ac:dyDescent="0.35">
      <c r="A82" s="59" t="s">
        <v>172</v>
      </c>
      <c r="B82" s="40" t="s">
        <v>15</v>
      </c>
      <c r="C82" s="39" t="s">
        <v>175</v>
      </c>
      <c r="D82" s="39" t="s">
        <v>177</v>
      </c>
      <c r="E82" s="39" t="s">
        <v>164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0</v>
      </c>
      <c r="L82" s="45">
        <f t="shared" si="4"/>
        <v>3832.83</v>
      </c>
      <c r="M82" s="66">
        <f t="shared" si="5"/>
        <v>41167.17</v>
      </c>
    </row>
    <row r="83" spans="1:13" s="23" customFormat="1" ht="30" customHeight="1" x14ac:dyDescent="0.35">
      <c r="A83" s="59" t="s">
        <v>59</v>
      </c>
      <c r="B83" s="40" t="s">
        <v>15</v>
      </c>
      <c r="C83" s="39" t="s">
        <v>161</v>
      </c>
      <c r="D83" s="39" t="s">
        <v>26</v>
      </c>
      <c r="E83" s="39" t="s">
        <v>18</v>
      </c>
      <c r="F83" s="29">
        <v>35000</v>
      </c>
      <c r="G83" s="30">
        <v>0</v>
      </c>
      <c r="H83" s="29">
        <v>1004.5</v>
      </c>
      <c r="I83" s="29">
        <v>1064</v>
      </c>
      <c r="J83" s="30">
        <v>25</v>
      </c>
      <c r="K83" s="29">
        <v>400</v>
      </c>
      <c r="L83" s="45">
        <f t="shared" si="4"/>
        <v>2493.5</v>
      </c>
      <c r="M83" s="66">
        <f t="shared" si="5"/>
        <v>32506.5</v>
      </c>
    </row>
    <row r="84" spans="1:13" s="13" customFormat="1" ht="30" customHeight="1" x14ac:dyDescent="0.35">
      <c r="A84" s="59" t="s">
        <v>27</v>
      </c>
      <c r="B84" s="40" t="s">
        <v>15</v>
      </c>
      <c r="C84" s="39" t="s">
        <v>227</v>
      </c>
      <c r="D84" s="39" t="s">
        <v>26</v>
      </c>
      <c r="E84" s="39" t="s">
        <v>18</v>
      </c>
      <c r="F84" s="29">
        <v>40000</v>
      </c>
      <c r="G84" s="30">
        <v>442.65</v>
      </c>
      <c r="H84" s="29">
        <v>1148</v>
      </c>
      <c r="I84" s="29">
        <v>1216</v>
      </c>
      <c r="J84" s="30">
        <v>25</v>
      </c>
      <c r="K84" s="29">
        <v>300</v>
      </c>
      <c r="L84" s="45">
        <f t="shared" si="4"/>
        <v>3131.65</v>
      </c>
      <c r="M84" s="66">
        <f t="shared" si="5"/>
        <v>36868.35</v>
      </c>
    </row>
    <row r="85" spans="1:13" s="13" customFormat="1" ht="30" customHeight="1" x14ac:dyDescent="0.35">
      <c r="A85" s="59" t="s">
        <v>112</v>
      </c>
      <c r="B85" s="40" t="s">
        <v>15</v>
      </c>
      <c r="C85" s="39" t="s">
        <v>25</v>
      </c>
      <c r="D85" s="39" t="s">
        <v>26</v>
      </c>
      <c r="E85" s="39" t="s">
        <v>18</v>
      </c>
      <c r="F85" s="29">
        <v>28000</v>
      </c>
      <c r="G85" s="30">
        <v>0</v>
      </c>
      <c r="H85" s="29">
        <v>803.6</v>
      </c>
      <c r="I85" s="29">
        <v>851.2</v>
      </c>
      <c r="J85" s="30">
        <v>25</v>
      </c>
      <c r="K85" s="29">
        <v>300</v>
      </c>
      <c r="L85" s="45">
        <f t="shared" si="4"/>
        <v>1979.8000000000002</v>
      </c>
      <c r="M85" s="66">
        <f t="shared" si="5"/>
        <v>26020.2</v>
      </c>
    </row>
    <row r="86" spans="1:13" s="13" customFormat="1" ht="30" customHeight="1" x14ac:dyDescent="0.35">
      <c r="A86" s="62" t="s">
        <v>144</v>
      </c>
      <c r="B86" s="40" t="s">
        <v>15</v>
      </c>
      <c r="C86" s="50" t="s">
        <v>145</v>
      </c>
      <c r="D86" s="39" t="s">
        <v>133</v>
      </c>
      <c r="E86" s="39" t="s">
        <v>18</v>
      </c>
      <c r="F86" s="29">
        <v>50000</v>
      </c>
      <c r="G86" s="30">
        <v>1854</v>
      </c>
      <c r="H86" s="29">
        <v>1435</v>
      </c>
      <c r="I86" s="29">
        <v>1520</v>
      </c>
      <c r="J86" s="30">
        <v>25</v>
      </c>
      <c r="K86" s="30">
        <v>300</v>
      </c>
      <c r="L86" s="45">
        <f t="shared" si="4"/>
        <v>5134</v>
      </c>
      <c r="M86" s="66">
        <f t="shared" si="5"/>
        <v>44866</v>
      </c>
    </row>
    <row r="87" spans="1:13" s="13" customFormat="1" ht="30" customHeight="1" x14ac:dyDescent="0.35">
      <c r="A87" s="59" t="s">
        <v>37</v>
      </c>
      <c r="B87" s="40" t="s">
        <v>15</v>
      </c>
      <c r="C87" s="39" t="s">
        <v>248</v>
      </c>
      <c r="D87" s="39" t="s">
        <v>38</v>
      </c>
      <c r="E87" s="39" t="s">
        <v>18</v>
      </c>
      <c r="F87" s="29">
        <v>65000</v>
      </c>
      <c r="G87" s="30">
        <v>4427.58</v>
      </c>
      <c r="H87" s="29">
        <v>1865.5</v>
      </c>
      <c r="I87" s="29">
        <v>1976</v>
      </c>
      <c r="J87" s="30">
        <v>25</v>
      </c>
      <c r="K87" s="29">
        <v>300</v>
      </c>
      <c r="L87" s="45">
        <f t="shared" si="4"/>
        <v>8594.08</v>
      </c>
      <c r="M87" s="66">
        <f>+F87-L87</f>
        <v>56405.919999999998</v>
      </c>
    </row>
    <row r="88" spans="1:13" s="13" customFormat="1" ht="30" customHeight="1" x14ac:dyDescent="0.35">
      <c r="A88" s="65" t="s">
        <v>239</v>
      </c>
      <c r="B88" s="54" t="s">
        <v>20</v>
      </c>
      <c r="C88" s="53" t="s">
        <v>240</v>
      </c>
      <c r="D88" s="44" t="s">
        <v>233</v>
      </c>
      <c r="E88" s="39" t="s">
        <v>18</v>
      </c>
      <c r="F88" s="29">
        <v>23000</v>
      </c>
      <c r="G88" s="30">
        <v>0</v>
      </c>
      <c r="H88" s="51">
        <v>660.1</v>
      </c>
      <c r="I88" s="52">
        <v>699.2</v>
      </c>
      <c r="J88" s="30">
        <v>25</v>
      </c>
      <c r="K88" s="29">
        <v>300</v>
      </c>
      <c r="L88" s="29">
        <f t="shared" si="4"/>
        <v>1684.3000000000002</v>
      </c>
      <c r="M88" s="66">
        <f t="shared" si="5"/>
        <v>21315.7</v>
      </c>
    </row>
    <row r="89" spans="1:13" s="13" customFormat="1" ht="30" customHeight="1" x14ac:dyDescent="0.35">
      <c r="A89" s="59" t="s">
        <v>169</v>
      </c>
      <c r="B89" s="40" t="s">
        <v>20</v>
      </c>
      <c r="C89" s="39" t="s">
        <v>174</v>
      </c>
      <c r="D89" s="39" t="s">
        <v>176</v>
      </c>
      <c r="E89" s="39" t="s">
        <v>164</v>
      </c>
      <c r="F89" s="29">
        <v>45000</v>
      </c>
      <c r="G89" s="30">
        <v>1148.33</v>
      </c>
      <c r="H89" s="29">
        <v>1291.5</v>
      </c>
      <c r="I89" s="29">
        <v>1368</v>
      </c>
      <c r="J89" s="30">
        <v>25</v>
      </c>
      <c r="K89" s="29">
        <v>0</v>
      </c>
      <c r="L89" s="45">
        <f t="shared" si="4"/>
        <v>3832.83</v>
      </c>
      <c r="M89" s="66">
        <f t="shared" si="5"/>
        <v>41167.17</v>
      </c>
    </row>
    <row r="90" spans="1:13" s="13" customFormat="1" ht="30" customHeight="1" x14ac:dyDescent="0.35">
      <c r="A90" s="59" t="s">
        <v>129</v>
      </c>
      <c r="B90" s="40" t="s">
        <v>15</v>
      </c>
      <c r="C90" s="39" t="s">
        <v>130</v>
      </c>
      <c r="D90" s="39" t="s">
        <v>245</v>
      </c>
      <c r="E90" s="39" t="s">
        <v>18</v>
      </c>
      <c r="F90" s="29">
        <v>45000</v>
      </c>
      <c r="G90" s="30">
        <v>860.36</v>
      </c>
      <c r="H90" s="29">
        <v>1291.5</v>
      </c>
      <c r="I90" s="29">
        <v>1368</v>
      </c>
      <c r="J90" s="30">
        <v>25</v>
      </c>
      <c r="K90" s="29">
        <v>2219.7800000000002</v>
      </c>
      <c r="L90" s="45">
        <f t="shared" ref="L90:L122" si="6">SUM(G90:K90)</f>
        <v>5764.64</v>
      </c>
      <c r="M90" s="66">
        <f t="shared" si="5"/>
        <v>39235.360000000001</v>
      </c>
    </row>
    <row r="91" spans="1:13" s="13" customFormat="1" ht="30" customHeight="1" x14ac:dyDescent="0.35">
      <c r="A91" s="59" t="s">
        <v>157</v>
      </c>
      <c r="B91" s="40" t="s">
        <v>15</v>
      </c>
      <c r="C91" s="39" t="s">
        <v>105</v>
      </c>
      <c r="D91" s="39" t="s">
        <v>56</v>
      </c>
      <c r="E91" s="39" t="s">
        <v>18</v>
      </c>
      <c r="F91" s="29">
        <v>120000</v>
      </c>
      <c r="G91" s="30">
        <v>16329.92</v>
      </c>
      <c r="H91" s="29">
        <v>3444</v>
      </c>
      <c r="I91" s="29">
        <v>3648</v>
      </c>
      <c r="J91" s="30">
        <v>25</v>
      </c>
      <c r="K91" s="29">
        <v>2319.7800000000002</v>
      </c>
      <c r="L91" s="45">
        <f t="shared" si="6"/>
        <v>25766.699999999997</v>
      </c>
      <c r="M91" s="66">
        <f t="shared" si="5"/>
        <v>94233.3</v>
      </c>
    </row>
    <row r="92" spans="1:13" s="13" customFormat="1" ht="30" customHeight="1" x14ac:dyDescent="0.35">
      <c r="A92" s="61" t="s">
        <v>215</v>
      </c>
      <c r="B92" s="40" t="s">
        <v>20</v>
      </c>
      <c r="C92" s="39" t="s">
        <v>35</v>
      </c>
      <c r="D92" s="39" t="s">
        <v>125</v>
      </c>
      <c r="E92" s="39" t="s">
        <v>18</v>
      </c>
      <c r="F92" s="29">
        <v>18000</v>
      </c>
      <c r="G92" s="30">
        <v>0</v>
      </c>
      <c r="H92" s="29">
        <v>516.6</v>
      </c>
      <c r="I92" s="29">
        <v>547.20000000000005</v>
      </c>
      <c r="J92" s="30">
        <v>25</v>
      </c>
      <c r="K92" s="29">
        <v>300</v>
      </c>
      <c r="L92" s="45">
        <f t="shared" si="6"/>
        <v>1388.8000000000002</v>
      </c>
      <c r="M92" s="66">
        <f>+F92-L92</f>
        <v>16611.2</v>
      </c>
    </row>
    <row r="93" spans="1:13" s="13" customFormat="1" ht="30" customHeight="1" x14ac:dyDescent="0.35">
      <c r="A93" s="59" t="s">
        <v>65</v>
      </c>
      <c r="B93" s="40" t="s">
        <v>20</v>
      </c>
      <c r="C93" s="39" t="s">
        <v>90</v>
      </c>
      <c r="D93" s="39" t="s">
        <v>91</v>
      </c>
      <c r="E93" s="39" t="s">
        <v>18</v>
      </c>
      <c r="F93" s="29">
        <v>45000</v>
      </c>
      <c r="G93" s="30">
        <v>572.39</v>
      </c>
      <c r="H93" s="29">
        <v>1291.5</v>
      </c>
      <c r="I93" s="29">
        <v>1368</v>
      </c>
      <c r="J93" s="30">
        <v>25</v>
      </c>
      <c r="K93" s="29">
        <v>7083.46</v>
      </c>
      <c r="L93" s="45">
        <f t="shared" si="6"/>
        <v>10340.35</v>
      </c>
      <c r="M93" s="66">
        <f t="shared" si="5"/>
        <v>34659.65</v>
      </c>
    </row>
    <row r="94" spans="1:13" s="13" customFormat="1" ht="30" customHeight="1" x14ac:dyDescent="0.35">
      <c r="A94" s="64" t="s">
        <v>225</v>
      </c>
      <c r="B94" s="49" t="s">
        <v>20</v>
      </c>
      <c r="C94" s="44" t="s">
        <v>221</v>
      </c>
      <c r="D94" s="44" t="s">
        <v>177</v>
      </c>
      <c r="E94" s="39" t="s">
        <v>18</v>
      </c>
      <c r="F94" s="29">
        <v>50000</v>
      </c>
      <c r="G94" s="30">
        <v>1854</v>
      </c>
      <c r="H94" s="29">
        <v>1435</v>
      </c>
      <c r="I94" s="29">
        <v>1520</v>
      </c>
      <c r="J94" s="30">
        <v>25</v>
      </c>
      <c r="K94" s="29">
        <v>0</v>
      </c>
      <c r="L94" s="45">
        <f t="shared" si="6"/>
        <v>4834</v>
      </c>
      <c r="M94" s="66">
        <f t="shared" si="5"/>
        <v>45166</v>
      </c>
    </row>
    <row r="95" spans="1:13" s="13" customFormat="1" ht="30" customHeight="1" x14ac:dyDescent="0.35">
      <c r="A95" s="59" t="s">
        <v>158</v>
      </c>
      <c r="B95" s="40" t="s">
        <v>15</v>
      </c>
      <c r="C95" s="39" t="s">
        <v>105</v>
      </c>
      <c r="D95" s="39" t="s">
        <v>38</v>
      </c>
      <c r="E95" s="39" t="s">
        <v>18</v>
      </c>
      <c r="F95" s="29">
        <v>155000</v>
      </c>
      <c r="G95" s="30">
        <v>24562.799999999999</v>
      </c>
      <c r="H95" s="29">
        <v>4448.5</v>
      </c>
      <c r="I95" s="29">
        <v>4712</v>
      </c>
      <c r="J95" s="30">
        <v>25</v>
      </c>
      <c r="K95" s="29">
        <v>2219.7800000000002</v>
      </c>
      <c r="L95" s="45">
        <f t="shared" si="6"/>
        <v>35968.080000000002</v>
      </c>
      <c r="M95" s="66">
        <f t="shared" si="5"/>
        <v>119031.92</v>
      </c>
    </row>
    <row r="96" spans="1:13" s="13" customFormat="1" ht="30" customHeight="1" x14ac:dyDescent="0.35">
      <c r="A96" s="59" t="s">
        <v>55</v>
      </c>
      <c r="B96" s="40" t="s">
        <v>20</v>
      </c>
      <c r="C96" s="39" t="s">
        <v>50</v>
      </c>
      <c r="D96" s="39" t="s">
        <v>56</v>
      </c>
      <c r="E96" s="39" t="s">
        <v>18</v>
      </c>
      <c r="F96" s="29">
        <v>35000</v>
      </c>
      <c r="G96" s="30">
        <v>0</v>
      </c>
      <c r="H96" s="29">
        <v>1004.5</v>
      </c>
      <c r="I96" s="29">
        <v>1064</v>
      </c>
      <c r="J96" s="30">
        <v>25</v>
      </c>
      <c r="K96" s="29">
        <v>300</v>
      </c>
      <c r="L96" s="45">
        <f t="shared" si="6"/>
        <v>2393.5</v>
      </c>
      <c r="M96" s="66">
        <f t="shared" si="5"/>
        <v>32606.5</v>
      </c>
    </row>
    <row r="97" spans="1:13" s="13" customFormat="1" ht="30" customHeight="1" x14ac:dyDescent="0.35">
      <c r="A97" s="59" t="s">
        <v>152</v>
      </c>
      <c r="B97" s="40" t="s">
        <v>15</v>
      </c>
      <c r="C97" s="39" t="s">
        <v>119</v>
      </c>
      <c r="D97" s="39" t="s">
        <v>191</v>
      </c>
      <c r="E97" s="39" t="s">
        <v>18</v>
      </c>
      <c r="F97" s="29">
        <v>75000</v>
      </c>
      <c r="G97" s="30">
        <v>6309.38</v>
      </c>
      <c r="H97" s="29">
        <v>2152.5</v>
      </c>
      <c r="I97" s="29">
        <v>2280</v>
      </c>
      <c r="J97" s="30">
        <v>25</v>
      </c>
      <c r="K97" s="30">
        <v>300</v>
      </c>
      <c r="L97" s="45">
        <f t="shared" si="6"/>
        <v>11066.880000000001</v>
      </c>
      <c r="M97" s="66">
        <f t="shared" si="5"/>
        <v>63933.119999999995</v>
      </c>
    </row>
    <row r="98" spans="1:13" s="13" customFormat="1" ht="30" customHeight="1" x14ac:dyDescent="0.35">
      <c r="A98" s="64" t="s">
        <v>214</v>
      </c>
      <c r="B98" s="49" t="s">
        <v>15</v>
      </c>
      <c r="C98" s="44" t="s">
        <v>228</v>
      </c>
      <c r="D98" s="44" t="s">
        <v>177</v>
      </c>
      <c r="E98" s="39" t="s">
        <v>18</v>
      </c>
      <c r="F98" s="29">
        <v>75000</v>
      </c>
      <c r="G98" s="30">
        <v>6309.38</v>
      </c>
      <c r="H98" s="29">
        <v>2152.5</v>
      </c>
      <c r="I98" s="29">
        <v>2280</v>
      </c>
      <c r="J98" s="30">
        <v>25</v>
      </c>
      <c r="K98" s="29">
        <v>300</v>
      </c>
      <c r="L98" s="45">
        <f t="shared" si="6"/>
        <v>11066.880000000001</v>
      </c>
      <c r="M98" s="66">
        <f t="shared" si="5"/>
        <v>63933.119999999995</v>
      </c>
    </row>
    <row r="99" spans="1:13" s="13" customFormat="1" ht="30" customHeight="1" x14ac:dyDescent="0.35">
      <c r="A99" s="59" t="s">
        <v>61</v>
      </c>
      <c r="B99" s="40" t="s">
        <v>15</v>
      </c>
      <c r="C99" s="39" t="s">
        <v>73</v>
      </c>
      <c r="D99" s="39" t="s">
        <v>17</v>
      </c>
      <c r="E99" s="39" t="s">
        <v>18</v>
      </c>
      <c r="F99" s="29">
        <v>105000</v>
      </c>
      <c r="G99" s="30">
        <v>13281.49</v>
      </c>
      <c r="H99" s="29">
        <v>3013.5</v>
      </c>
      <c r="I99" s="29">
        <v>3192</v>
      </c>
      <c r="J99" s="30">
        <v>25</v>
      </c>
      <c r="K99" s="29">
        <v>300</v>
      </c>
      <c r="L99" s="45">
        <f t="shared" si="6"/>
        <v>19811.989999999998</v>
      </c>
      <c r="M99" s="66">
        <f t="shared" si="5"/>
        <v>85188.010000000009</v>
      </c>
    </row>
    <row r="100" spans="1:13" s="13" customFormat="1" ht="30" customHeight="1" x14ac:dyDescent="0.35">
      <c r="A100" s="61" t="s">
        <v>107</v>
      </c>
      <c r="B100" s="40" t="s">
        <v>20</v>
      </c>
      <c r="C100" s="39" t="s">
        <v>115</v>
      </c>
      <c r="D100" s="39" t="s">
        <v>123</v>
      </c>
      <c r="E100" s="39" t="s">
        <v>18</v>
      </c>
      <c r="F100" s="29">
        <v>45000</v>
      </c>
      <c r="G100" s="30">
        <v>1148.33</v>
      </c>
      <c r="H100" s="29">
        <v>1291.5</v>
      </c>
      <c r="I100" s="29">
        <v>1368</v>
      </c>
      <c r="J100" s="30">
        <v>25</v>
      </c>
      <c r="K100" s="29">
        <v>0</v>
      </c>
      <c r="L100" s="45">
        <f t="shared" si="6"/>
        <v>3832.83</v>
      </c>
      <c r="M100" s="66">
        <f t="shared" si="5"/>
        <v>41167.17</v>
      </c>
    </row>
    <row r="101" spans="1:13" s="13" customFormat="1" ht="30" customHeight="1" x14ac:dyDescent="0.35">
      <c r="A101" s="65" t="s">
        <v>244</v>
      </c>
      <c r="B101" s="49" t="s">
        <v>20</v>
      </c>
      <c r="C101" s="44" t="s">
        <v>240</v>
      </c>
      <c r="D101" s="44" t="s">
        <v>233</v>
      </c>
      <c r="E101" s="39" t="s">
        <v>18</v>
      </c>
      <c r="F101" s="29">
        <v>23000</v>
      </c>
      <c r="G101" s="30">
        <v>0</v>
      </c>
      <c r="H101" s="51">
        <v>660.1</v>
      </c>
      <c r="I101" s="52">
        <v>699.2</v>
      </c>
      <c r="J101" s="30">
        <v>25</v>
      </c>
      <c r="K101" s="29">
        <v>300</v>
      </c>
      <c r="L101" s="29">
        <f t="shared" si="6"/>
        <v>1684.3000000000002</v>
      </c>
      <c r="M101" s="66">
        <f>+F101-L101</f>
        <v>21315.7</v>
      </c>
    </row>
    <row r="102" spans="1:13" s="13" customFormat="1" ht="30" customHeight="1" x14ac:dyDescent="0.35">
      <c r="A102" s="59" t="s">
        <v>159</v>
      </c>
      <c r="B102" s="40" t="s">
        <v>15</v>
      </c>
      <c r="C102" s="39" t="s">
        <v>105</v>
      </c>
      <c r="D102" s="39" t="s">
        <v>160</v>
      </c>
      <c r="E102" s="39" t="s">
        <v>18</v>
      </c>
      <c r="F102" s="29">
        <v>155000</v>
      </c>
      <c r="G102" s="30">
        <v>25042.74</v>
      </c>
      <c r="H102" s="29">
        <v>4448.5</v>
      </c>
      <c r="I102" s="29">
        <v>4712</v>
      </c>
      <c r="J102" s="30">
        <v>25</v>
      </c>
      <c r="K102" s="29">
        <v>300</v>
      </c>
      <c r="L102" s="45">
        <f t="shared" si="6"/>
        <v>34528.240000000005</v>
      </c>
      <c r="M102" s="66">
        <f t="shared" si="5"/>
        <v>120471.76</v>
      </c>
    </row>
    <row r="103" spans="1:13" s="13" customFormat="1" ht="30" customHeight="1" x14ac:dyDescent="0.35">
      <c r="A103" s="59" t="s">
        <v>132</v>
      </c>
      <c r="B103" s="40" t="s">
        <v>20</v>
      </c>
      <c r="C103" s="39" t="s">
        <v>134</v>
      </c>
      <c r="D103" s="39" t="s">
        <v>133</v>
      </c>
      <c r="E103" s="39" t="s">
        <v>18</v>
      </c>
      <c r="F103" s="29">
        <v>65000</v>
      </c>
      <c r="G103" s="30">
        <v>4427.58</v>
      </c>
      <c r="H103" s="29">
        <v>1865.5</v>
      </c>
      <c r="I103" s="29">
        <v>1976</v>
      </c>
      <c r="J103" s="30">
        <v>25</v>
      </c>
      <c r="K103" s="29">
        <v>1013.6</v>
      </c>
      <c r="L103" s="45">
        <f t="shared" si="6"/>
        <v>9307.68</v>
      </c>
      <c r="M103" s="66">
        <f t="shared" si="5"/>
        <v>55692.32</v>
      </c>
    </row>
    <row r="104" spans="1:13" s="13" customFormat="1" ht="30" customHeight="1" x14ac:dyDescent="0.35">
      <c r="A104" s="59" t="s">
        <v>193</v>
      </c>
      <c r="B104" s="40" t="s">
        <v>15</v>
      </c>
      <c r="C104" s="39" t="s">
        <v>221</v>
      </c>
      <c r="D104" s="39" t="s">
        <v>57</v>
      </c>
      <c r="E104" s="39" t="s">
        <v>164</v>
      </c>
      <c r="F104" s="29">
        <v>45000</v>
      </c>
      <c r="G104" s="30">
        <v>1148.33</v>
      </c>
      <c r="H104" s="29">
        <v>1291.5</v>
      </c>
      <c r="I104" s="29">
        <v>1368</v>
      </c>
      <c r="J104" s="30">
        <v>25</v>
      </c>
      <c r="K104" s="43">
        <v>300</v>
      </c>
      <c r="L104" s="45">
        <f t="shared" si="6"/>
        <v>4132.83</v>
      </c>
      <c r="M104" s="66">
        <f t="shared" si="5"/>
        <v>40867.17</v>
      </c>
    </row>
    <row r="105" spans="1:13" s="13" customFormat="1" ht="30" customHeight="1" x14ac:dyDescent="0.35">
      <c r="A105" s="59" t="s">
        <v>153</v>
      </c>
      <c r="B105" s="40" t="s">
        <v>15</v>
      </c>
      <c r="C105" s="39" t="s">
        <v>235</v>
      </c>
      <c r="D105" s="39" t="s">
        <v>17</v>
      </c>
      <c r="E105" s="39" t="s">
        <v>18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43">
        <v>400</v>
      </c>
      <c r="L105" s="45">
        <f t="shared" si="6"/>
        <v>11166.880000000001</v>
      </c>
      <c r="M105" s="66">
        <f t="shared" si="5"/>
        <v>63833.119999999995</v>
      </c>
    </row>
    <row r="106" spans="1:13" s="13" customFormat="1" ht="30" customHeight="1" x14ac:dyDescent="0.35">
      <c r="A106" s="59" t="s">
        <v>62</v>
      </c>
      <c r="B106" s="40" t="s">
        <v>15</v>
      </c>
      <c r="C106" s="39" t="s">
        <v>63</v>
      </c>
      <c r="D106" s="39" t="s">
        <v>56</v>
      </c>
      <c r="E106" s="39" t="s">
        <v>18</v>
      </c>
      <c r="F106" s="29">
        <v>35000</v>
      </c>
      <c r="G106" s="30">
        <v>0</v>
      </c>
      <c r="H106" s="29">
        <v>1004.5</v>
      </c>
      <c r="I106" s="29">
        <v>1064</v>
      </c>
      <c r="J106" s="30">
        <v>25</v>
      </c>
      <c r="K106" s="29">
        <v>300</v>
      </c>
      <c r="L106" s="45">
        <f t="shared" si="6"/>
        <v>2393.5</v>
      </c>
      <c r="M106" s="66">
        <f t="shared" si="5"/>
        <v>32606.5</v>
      </c>
    </row>
    <row r="107" spans="1:13" s="13" customFormat="1" ht="30" customHeight="1" x14ac:dyDescent="0.35">
      <c r="A107" s="83" t="s">
        <v>97</v>
      </c>
      <c r="B107" s="40" t="s">
        <v>20</v>
      </c>
      <c r="C107" s="39" t="s">
        <v>98</v>
      </c>
      <c r="D107" s="39" t="s">
        <v>72</v>
      </c>
      <c r="E107" s="39" t="s">
        <v>18</v>
      </c>
      <c r="F107" s="29">
        <v>65000</v>
      </c>
      <c r="G107" s="30">
        <v>4427.58</v>
      </c>
      <c r="H107" s="29">
        <v>1865.5</v>
      </c>
      <c r="I107" s="29">
        <v>1976</v>
      </c>
      <c r="J107" s="30">
        <v>25</v>
      </c>
      <c r="K107" s="29">
        <v>1330</v>
      </c>
      <c r="L107" s="45">
        <f t="shared" si="6"/>
        <v>9624.08</v>
      </c>
      <c r="M107" s="66">
        <f t="shared" si="5"/>
        <v>55375.92</v>
      </c>
    </row>
    <row r="108" spans="1:13" s="13" customFormat="1" ht="30" customHeight="1" x14ac:dyDescent="0.35">
      <c r="A108" s="59" t="s">
        <v>53</v>
      </c>
      <c r="B108" s="40" t="s">
        <v>15</v>
      </c>
      <c r="C108" s="39" t="s">
        <v>29</v>
      </c>
      <c r="D108" s="39" t="s">
        <v>224</v>
      </c>
      <c r="E108" s="39" t="s">
        <v>18</v>
      </c>
      <c r="F108" s="29">
        <v>35000</v>
      </c>
      <c r="G108" s="30">
        <v>0</v>
      </c>
      <c r="H108" s="29">
        <v>1004.5</v>
      </c>
      <c r="I108" s="29">
        <v>1064</v>
      </c>
      <c r="J108" s="30">
        <v>25</v>
      </c>
      <c r="K108" s="29">
        <v>300</v>
      </c>
      <c r="L108" s="45">
        <f t="shared" si="6"/>
        <v>2393.5</v>
      </c>
      <c r="M108" s="66">
        <f t="shared" si="5"/>
        <v>32606.5</v>
      </c>
    </row>
    <row r="109" spans="1:13" s="13" customFormat="1" ht="30" customHeight="1" x14ac:dyDescent="0.35">
      <c r="A109" s="59" t="s">
        <v>39</v>
      </c>
      <c r="B109" s="40" t="s">
        <v>15</v>
      </c>
      <c r="C109" s="39" t="s">
        <v>249</v>
      </c>
      <c r="D109" s="39" t="s">
        <v>245</v>
      </c>
      <c r="E109" s="39" t="s">
        <v>18</v>
      </c>
      <c r="F109" s="29">
        <v>45000</v>
      </c>
      <c r="G109" s="30">
        <v>860.36</v>
      </c>
      <c r="H109" s="29">
        <v>1291.5</v>
      </c>
      <c r="I109" s="29">
        <v>1368</v>
      </c>
      <c r="J109" s="30">
        <v>25</v>
      </c>
      <c r="K109" s="29">
        <v>1919.78</v>
      </c>
      <c r="L109" s="45">
        <f t="shared" si="6"/>
        <v>5464.64</v>
      </c>
      <c r="M109" s="66">
        <f t="shared" ref="M109:M131" si="7">+F109-L109</f>
        <v>39535.360000000001</v>
      </c>
    </row>
    <row r="110" spans="1:13" s="13" customFormat="1" ht="30" customHeight="1" x14ac:dyDescent="0.35">
      <c r="A110" s="65" t="s">
        <v>238</v>
      </c>
      <c r="B110" s="49" t="s">
        <v>15</v>
      </c>
      <c r="C110" s="53" t="s">
        <v>25</v>
      </c>
      <c r="D110" s="44" t="s">
        <v>233</v>
      </c>
      <c r="E110" s="39" t="s">
        <v>18</v>
      </c>
      <c r="F110" s="29">
        <v>28000</v>
      </c>
      <c r="G110" s="30">
        <v>0</v>
      </c>
      <c r="H110" s="51">
        <v>803.6</v>
      </c>
      <c r="I110" s="52">
        <v>851.2</v>
      </c>
      <c r="J110" s="30">
        <v>25</v>
      </c>
      <c r="K110" s="29">
        <v>0</v>
      </c>
      <c r="L110" s="29">
        <f t="shared" si="6"/>
        <v>1679.8000000000002</v>
      </c>
      <c r="M110" s="66">
        <f t="shared" si="7"/>
        <v>26320.2</v>
      </c>
    </row>
    <row r="111" spans="1:13" s="13" customFormat="1" ht="30" customHeight="1" x14ac:dyDescent="0.35">
      <c r="A111" s="59" t="s">
        <v>146</v>
      </c>
      <c r="B111" s="40" t="s">
        <v>15</v>
      </c>
      <c r="C111" s="39" t="s">
        <v>140</v>
      </c>
      <c r="D111" s="39" t="s">
        <v>36</v>
      </c>
      <c r="E111" s="39" t="s">
        <v>18</v>
      </c>
      <c r="F111" s="29">
        <v>50000</v>
      </c>
      <c r="G111" s="30">
        <v>1566.03</v>
      </c>
      <c r="H111" s="29">
        <v>1435</v>
      </c>
      <c r="I111" s="29">
        <v>1520</v>
      </c>
      <c r="J111" s="30">
        <v>25</v>
      </c>
      <c r="K111" s="29">
        <v>2319.7800000000002</v>
      </c>
      <c r="L111" s="45">
        <f t="shared" si="6"/>
        <v>6865.8099999999995</v>
      </c>
      <c r="M111" s="66">
        <f t="shared" si="7"/>
        <v>43134.19</v>
      </c>
    </row>
    <row r="112" spans="1:13" s="13" customFormat="1" ht="30" customHeight="1" x14ac:dyDescent="0.35">
      <c r="A112" s="59" t="s">
        <v>195</v>
      </c>
      <c r="B112" s="40" t="s">
        <v>15</v>
      </c>
      <c r="C112" s="39" t="s">
        <v>130</v>
      </c>
      <c r="D112" s="39" t="s">
        <v>125</v>
      </c>
      <c r="E112" s="39" t="s">
        <v>164</v>
      </c>
      <c r="F112" s="29">
        <v>45000</v>
      </c>
      <c r="G112" s="30">
        <v>1148.33</v>
      </c>
      <c r="H112" s="29">
        <v>1291.5</v>
      </c>
      <c r="I112" s="29">
        <v>1368</v>
      </c>
      <c r="J112" s="30">
        <v>25</v>
      </c>
      <c r="K112" s="29">
        <v>0</v>
      </c>
      <c r="L112" s="45">
        <f t="shared" si="6"/>
        <v>3832.83</v>
      </c>
      <c r="M112" s="66">
        <f t="shared" si="7"/>
        <v>41167.17</v>
      </c>
    </row>
    <row r="113" spans="1:13" s="13" customFormat="1" ht="30" customHeight="1" x14ac:dyDescent="0.35">
      <c r="A113" s="65" t="s">
        <v>243</v>
      </c>
      <c r="B113" s="49" t="s">
        <v>15</v>
      </c>
      <c r="C113" s="44" t="s">
        <v>221</v>
      </c>
      <c r="D113" s="44" t="s">
        <v>177</v>
      </c>
      <c r="E113" s="39" t="s">
        <v>18</v>
      </c>
      <c r="F113" s="29">
        <v>45000</v>
      </c>
      <c r="G113" s="30">
        <v>1148.33</v>
      </c>
      <c r="H113" s="51">
        <v>1291.5</v>
      </c>
      <c r="I113" s="52">
        <v>1368</v>
      </c>
      <c r="J113" s="30">
        <v>25</v>
      </c>
      <c r="K113" s="29">
        <v>300</v>
      </c>
      <c r="L113" s="29">
        <f t="shared" si="6"/>
        <v>4132.83</v>
      </c>
      <c r="M113" s="66">
        <f t="shared" si="7"/>
        <v>40867.17</v>
      </c>
    </row>
    <row r="114" spans="1:13" s="13" customFormat="1" ht="30" customHeight="1" x14ac:dyDescent="0.35">
      <c r="A114" s="59" t="s">
        <v>48</v>
      </c>
      <c r="B114" s="40" t="s">
        <v>20</v>
      </c>
      <c r="C114" s="39" t="s">
        <v>163</v>
      </c>
      <c r="D114" s="39" t="s">
        <v>17</v>
      </c>
      <c r="E114" s="39" t="s">
        <v>18</v>
      </c>
      <c r="F114" s="29">
        <v>45000</v>
      </c>
      <c r="G114" s="30">
        <v>1148.33</v>
      </c>
      <c r="H114" s="29">
        <v>1291.5</v>
      </c>
      <c r="I114" s="29">
        <v>1368</v>
      </c>
      <c r="J114" s="30">
        <v>25</v>
      </c>
      <c r="K114" s="29">
        <v>300</v>
      </c>
      <c r="L114" s="45">
        <f t="shared" si="6"/>
        <v>4132.83</v>
      </c>
      <c r="M114" s="66">
        <f t="shared" si="7"/>
        <v>40867.17</v>
      </c>
    </row>
    <row r="115" spans="1:13" s="13" customFormat="1" ht="30" customHeight="1" x14ac:dyDescent="0.35">
      <c r="A115" s="59" t="s">
        <v>42</v>
      </c>
      <c r="B115" s="40" t="s">
        <v>15</v>
      </c>
      <c r="C115" s="39" t="s">
        <v>76</v>
      </c>
      <c r="D115" s="39" t="s">
        <v>26</v>
      </c>
      <c r="E115" s="39" t="s">
        <v>18</v>
      </c>
      <c r="F115" s="29">
        <v>45000</v>
      </c>
      <c r="G115" s="30">
        <v>1148.33</v>
      </c>
      <c r="H115" s="29">
        <v>1291.5</v>
      </c>
      <c r="I115" s="29">
        <v>1368</v>
      </c>
      <c r="J115" s="30">
        <v>25</v>
      </c>
      <c r="K115" s="29">
        <v>440</v>
      </c>
      <c r="L115" s="45">
        <f>SUM(G115:K115)</f>
        <v>4272.83</v>
      </c>
      <c r="M115" s="66">
        <f t="shared" si="7"/>
        <v>40727.17</v>
      </c>
    </row>
    <row r="116" spans="1:13" s="13" customFormat="1" ht="30" customHeight="1" x14ac:dyDescent="0.35">
      <c r="A116" s="79" t="s">
        <v>250</v>
      </c>
      <c r="B116" s="80" t="s">
        <v>15</v>
      </c>
      <c r="C116" s="81" t="s">
        <v>87</v>
      </c>
      <c r="D116" s="82" t="s">
        <v>251</v>
      </c>
      <c r="E116" s="39" t="s">
        <v>18</v>
      </c>
      <c r="F116" s="29">
        <v>120000</v>
      </c>
      <c r="G116" s="30">
        <v>16809.87</v>
      </c>
      <c r="H116" s="29">
        <v>3444</v>
      </c>
      <c r="I116" s="29">
        <v>3648</v>
      </c>
      <c r="J116" s="30">
        <v>25</v>
      </c>
      <c r="K116" s="29">
        <v>300</v>
      </c>
      <c r="L116" s="29">
        <f>SUM(G116:K116)</f>
        <v>24226.87</v>
      </c>
      <c r="M116" s="66">
        <f>+F116-L116</f>
        <v>95773.13</v>
      </c>
    </row>
    <row r="117" spans="1:13" s="13" customFormat="1" ht="30" customHeight="1" x14ac:dyDescent="0.35">
      <c r="A117" s="64" t="s">
        <v>209</v>
      </c>
      <c r="B117" s="49" t="s">
        <v>15</v>
      </c>
      <c r="C117" s="44" t="s">
        <v>212</v>
      </c>
      <c r="D117" s="39" t="s">
        <v>191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400</v>
      </c>
      <c r="L117" s="45">
        <f t="shared" si="6"/>
        <v>2493.5</v>
      </c>
      <c r="M117" s="66">
        <f t="shared" si="7"/>
        <v>32506.5</v>
      </c>
    </row>
    <row r="118" spans="1:13" s="13" customFormat="1" ht="30" customHeight="1" x14ac:dyDescent="0.35">
      <c r="A118" s="59" t="s">
        <v>22</v>
      </c>
      <c r="B118" s="40" t="s">
        <v>20</v>
      </c>
      <c r="C118" s="39" t="s">
        <v>23</v>
      </c>
      <c r="D118" s="39" t="s">
        <v>17</v>
      </c>
      <c r="E118" s="39" t="s">
        <v>18</v>
      </c>
      <c r="F118" s="29">
        <v>70000</v>
      </c>
      <c r="G118" s="30">
        <v>5368.48</v>
      </c>
      <c r="H118" s="29">
        <v>2009</v>
      </c>
      <c r="I118" s="29">
        <v>2128</v>
      </c>
      <c r="J118" s="30">
        <v>25</v>
      </c>
      <c r="K118" s="29">
        <v>3060</v>
      </c>
      <c r="L118" s="45">
        <f t="shared" si="6"/>
        <v>12590.48</v>
      </c>
      <c r="M118" s="66">
        <f t="shared" si="7"/>
        <v>57409.520000000004</v>
      </c>
    </row>
    <row r="119" spans="1:13" s="13" customFormat="1" ht="30" customHeight="1" x14ac:dyDescent="0.35">
      <c r="A119" s="59" t="s">
        <v>181</v>
      </c>
      <c r="B119" s="40" t="s">
        <v>15</v>
      </c>
      <c r="C119" s="39" t="s">
        <v>87</v>
      </c>
      <c r="D119" s="39" t="s">
        <v>91</v>
      </c>
      <c r="E119" s="39" t="s">
        <v>164</v>
      </c>
      <c r="F119" s="29">
        <v>105000</v>
      </c>
      <c r="G119" s="30">
        <v>13281.49</v>
      </c>
      <c r="H119" s="29">
        <v>3013.5</v>
      </c>
      <c r="I119" s="29">
        <v>3192</v>
      </c>
      <c r="J119" s="30">
        <v>25</v>
      </c>
      <c r="K119" s="29">
        <v>300</v>
      </c>
      <c r="L119" s="45">
        <f t="shared" si="6"/>
        <v>19811.989999999998</v>
      </c>
      <c r="M119" s="66">
        <f t="shared" si="7"/>
        <v>85188.010000000009</v>
      </c>
    </row>
    <row r="120" spans="1:13" s="13" customFormat="1" ht="30" customHeight="1" x14ac:dyDescent="0.35">
      <c r="A120" s="59" t="s">
        <v>30</v>
      </c>
      <c r="B120" s="40" t="s">
        <v>20</v>
      </c>
      <c r="C120" s="39" t="s">
        <v>216</v>
      </c>
      <c r="D120" s="39" t="s">
        <v>26</v>
      </c>
      <c r="E120" s="39" t="s">
        <v>18</v>
      </c>
      <c r="F120" s="29">
        <v>45000</v>
      </c>
      <c r="G120" s="30">
        <v>860.36</v>
      </c>
      <c r="H120" s="29">
        <v>1291.5</v>
      </c>
      <c r="I120" s="29">
        <v>1368</v>
      </c>
      <c r="J120" s="30">
        <v>25</v>
      </c>
      <c r="K120" s="29">
        <v>1919.78</v>
      </c>
      <c r="L120" s="45">
        <f t="shared" si="6"/>
        <v>5464.64</v>
      </c>
      <c r="M120" s="66">
        <f t="shared" si="7"/>
        <v>39535.360000000001</v>
      </c>
    </row>
    <row r="121" spans="1:13" s="13" customFormat="1" ht="30" customHeight="1" x14ac:dyDescent="0.35">
      <c r="A121" s="59" t="s">
        <v>83</v>
      </c>
      <c r="B121" s="40" t="s">
        <v>20</v>
      </c>
      <c r="C121" s="39" t="s">
        <v>84</v>
      </c>
      <c r="D121" s="39" t="s">
        <v>26</v>
      </c>
      <c r="E121" s="39" t="s">
        <v>18</v>
      </c>
      <c r="F121" s="29">
        <v>40000</v>
      </c>
      <c r="G121" s="30">
        <v>442.65</v>
      </c>
      <c r="H121" s="29">
        <v>1148</v>
      </c>
      <c r="I121" s="29">
        <v>1216</v>
      </c>
      <c r="J121" s="30">
        <v>25</v>
      </c>
      <c r="K121" s="29">
        <v>1597.7</v>
      </c>
      <c r="L121" s="45">
        <f t="shared" si="6"/>
        <v>4429.3500000000004</v>
      </c>
      <c r="M121" s="66">
        <f t="shared" si="7"/>
        <v>35570.65</v>
      </c>
    </row>
    <row r="122" spans="1:13" s="13" customFormat="1" ht="30" customHeight="1" x14ac:dyDescent="0.35">
      <c r="A122" s="59" t="s">
        <v>173</v>
      </c>
      <c r="B122" s="40" t="s">
        <v>20</v>
      </c>
      <c r="C122" s="39" t="s">
        <v>114</v>
      </c>
      <c r="D122" s="39" t="s">
        <v>122</v>
      </c>
      <c r="E122" s="39" t="s">
        <v>164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300</v>
      </c>
      <c r="L122" s="45">
        <f t="shared" si="6"/>
        <v>4132.83</v>
      </c>
      <c r="M122" s="66">
        <f t="shared" si="7"/>
        <v>40867.17</v>
      </c>
    </row>
    <row r="123" spans="1:13" s="13" customFormat="1" ht="30" customHeight="1" x14ac:dyDescent="0.35">
      <c r="A123" s="59" t="s">
        <v>247</v>
      </c>
      <c r="B123" s="40" t="s">
        <v>20</v>
      </c>
      <c r="C123" s="39" t="s">
        <v>98</v>
      </c>
      <c r="D123" s="39" t="s">
        <v>72</v>
      </c>
      <c r="E123" s="39" t="s">
        <v>164</v>
      </c>
      <c r="F123" s="29">
        <v>65000</v>
      </c>
      <c r="G123" s="30">
        <v>4427.58</v>
      </c>
      <c r="H123" s="29">
        <v>1865.5</v>
      </c>
      <c r="I123" s="29">
        <v>1976</v>
      </c>
      <c r="J123" s="30">
        <v>25</v>
      </c>
      <c r="K123" s="29">
        <v>100</v>
      </c>
      <c r="L123" s="45">
        <f t="shared" ref="L123:L131" si="8">SUM(G123:K123)</f>
        <v>8394.08</v>
      </c>
      <c r="M123" s="66">
        <f t="shared" si="7"/>
        <v>56605.919999999998</v>
      </c>
    </row>
    <row r="124" spans="1:13" s="13" customFormat="1" ht="30" customHeight="1" x14ac:dyDescent="0.35">
      <c r="A124" s="59" t="s">
        <v>77</v>
      </c>
      <c r="B124" s="40" t="s">
        <v>20</v>
      </c>
      <c r="C124" s="39" t="s">
        <v>226</v>
      </c>
      <c r="D124" s="39" t="s">
        <v>178</v>
      </c>
      <c r="E124" s="39" t="s">
        <v>18</v>
      </c>
      <c r="F124" s="29">
        <v>80000</v>
      </c>
      <c r="G124" s="30">
        <v>7400.87</v>
      </c>
      <c r="H124" s="29">
        <v>2296</v>
      </c>
      <c r="I124" s="29">
        <v>2432</v>
      </c>
      <c r="J124" s="30">
        <v>25</v>
      </c>
      <c r="K124" s="29">
        <v>400</v>
      </c>
      <c r="L124" s="45">
        <f t="shared" si="8"/>
        <v>12553.869999999999</v>
      </c>
      <c r="M124" s="66">
        <f t="shared" si="7"/>
        <v>67446.13</v>
      </c>
    </row>
    <row r="125" spans="1:13" s="13" customFormat="1" ht="30" customHeight="1" x14ac:dyDescent="0.35">
      <c r="A125" s="65" t="s">
        <v>241</v>
      </c>
      <c r="B125" s="49" t="s">
        <v>15</v>
      </c>
      <c r="C125" s="53" t="s">
        <v>240</v>
      </c>
      <c r="D125" s="44" t="s">
        <v>233</v>
      </c>
      <c r="E125" s="39" t="s">
        <v>18</v>
      </c>
      <c r="F125" s="29">
        <v>23000</v>
      </c>
      <c r="G125" s="30">
        <v>0</v>
      </c>
      <c r="H125" s="51">
        <v>660.1</v>
      </c>
      <c r="I125" s="52">
        <v>699.2</v>
      </c>
      <c r="J125" s="30">
        <v>25</v>
      </c>
      <c r="K125" s="29">
        <v>300</v>
      </c>
      <c r="L125" s="29">
        <f t="shared" si="8"/>
        <v>1684.3000000000002</v>
      </c>
      <c r="M125" s="66">
        <f t="shared" si="7"/>
        <v>21315.7</v>
      </c>
    </row>
    <row r="126" spans="1:13" ht="30" customHeight="1" x14ac:dyDescent="0.35">
      <c r="A126" s="59" t="s">
        <v>28</v>
      </c>
      <c r="B126" s="40" t="s">
        <v>15</v>
      </c>
      <c r="C126" s="39" t="s">
        <v>29</v>
      </c>
      <c r="D126" s="39" t="s">
        <v>224</v>
      </c>
      <c r="E126" s="39" t="s">
        <v>18</v>
      </c>
      <c r="F126" s="29">
        <v>23000</v>
      </c>
      <c r="G126" s="30">
        <v>0</v>
      </c>
      <c r="H126" s="29">
        <v>660.1</v>
      </c>
      <c r="I126" s="29">
        <v>699.2</v>
      </c>
      <c r="J126" s="30">
        <v>25</v>
      </c>
      <c r="K126" s="29">
        <v>0</v>
      </c>
      <c r="L126" s="45">
        <f t="shared" si="8"/>
        <v>1384.3000000000002</v>
      </c>
      <c r="M126" s="66">
        <f t="shared" si="7"/>
        <v>21615.7</v>
      </c>
    </row>
    <row r="127" spans="1:13" ht="30" customHeight="1" x14ac:dyDescent="0.35">
      <c r="A127" s="60" t="s">
        <v>45</v>
      </c>
      <c r="B127" s="58" t="s">
        <v>15</v>
      </c>
      <c r="C127" s="55" t="s">
        <v>46</v>
      </c>
      <c r="D127" s="55" t="s">
        <v>17</v>
      </c>
      <c r="E127" s="55" t="s">
        <v>18</v>
      </c>
      <c r="F127" s="56">
        <v>105000</v>
      </c>
      <c r="G127" s="57">
        <v>13281.49</v>
      </c>
      <c r="H127" s="56">
        <v>3013.5</v>
      </c>
      <c r="I127" s="56">
        <v>3192</v>
      </c>
      <c r="J127" s="57">
        <v>25</v>
      </c>
      <c r="K127" s="56">
        <v>2072.1999999999998</v>
      </c>
      <c r="L127" s="45">
        <f t="shared" si="8"/>
        <v>21584.19</v>
      </c>
      <c r="M127" s="67">
        <f t="shared" si="7"/>
        <v>83415.81</v>
      </c>
    </row>
    <row r="128" spans="1:13" ht="30" customHeight="1" x14ac:dyDescent="0.35">
      <c r="A128" s="59" t="s">
        <v>81</v>
      </c>
      <c r="B128" s="40" t="s">
        <v>20</v>
      </c>
      <c r="C128" s="39" t="s">
        <v>35</v>
      </c>
      <c r="D128" s="39" t="s">
        <v>245</v>
      </c>
      <c r="E128" s="39" t="s">
        <v>18</v>
      </c>
      <c r="F128" s="29">
        <v>18000</v>
      </c>
      <c r="G128" s="30">
        <v>0</v>
      </c>
      <c r="H128" s="29">
        <v>516.6</v>
      </c>
      <c r="I128" s="29">
        <v>547.20000000000005</v>
      </c>
      <c r="J128" s="30">
        <v>25</v>
      </c>
      <c r="K128" s="29">
        <v>0</v>
      </c>
      <c r="L128" s="45">
        <f t="shared" si="8"/>
        <v>1088.8000000000002</v>
      </c>
      <c r="M128" s="66">
        <f t="shared" si="7"/>
        <v>16911.2</v>
      </c>
    </row>
    <row r="129" spans="1:13" ht="30" customHeight="1" x14ac:dyDescent="0.35">
      <c r="A129" s="59" t="s">
        <v>194</v>
      </c>
      <c r="B129" s="40" t="s">
        <v>15</v>
      </c>
      <c r="C129" s="39" t="s">
        <v>130</v>
      </c>
      <c r="D129" s="39" t="s">
        <v>125</v>
      </c>
      <c r="E129" s="39" t="s">
        <v>164</v>
      </c>
      <c r="F129" s="29">
        <v>45000</v>
      </c>
      <c r="G129" s="30">
        <v>1148.33</v>
      </c>
      <c r="H129" s="29">
        <v>1291.5</v>
      </c>
      <c r="I129" s="29">
        <v>1368</v>
      </c>
      <c r="J129" s="30">
        <v>25</v>
      </c>
      <c r="K129" s="29">
        <v>300</v>
      </c>
      <c r="L129" s="45">
        <f t="shared" si="8"/>
        <v>4132.83</v>
      </c>
      <c r="M129" s="66">
        <f t="shared" si="7"/>
        <v>40867.17</v>
      </c>
    </row>
    <row r="130" spans="1:13" ht="30" customHeight="1" x14ac:dyDescent="0.35">
      <c r="A130" s="59" t="s">
        <v>78</v>
      </c>
      <c r="B130" s="40" t="s">
        <v>20</v>
      </c>
      <c r="C130" s="39" t="s">
        <v>143</v>
      </c>
      <c r="D130" s="39" t="s">
        <v>192</v>
      </c>
      <c r="E130" s="39" t="s">
        <v>18</v>
      </c>
      <c r="F130" s="29">
        <v>45000</v>
      </c>
      <c r="G130" s="30">
        <v>860.36</v>
      </c>
      <c r="H130" s="29">
        <v>1291.5</v>
      </c>
      <c r="I130" s="29">
        <v>1368</v>
      </c>
      <c r="J130" s="30">
        <v>25</v>
      </c>
      <c r="K130" s="29">
        <v>3817.48</v>
      </c>
      <c r="L130" s="45">
        <f t="shared" si="8"/>
        <v>7362.34</v>
      </c>
      <c r="M130" s="66">
        <f t="shared" si="7"/>
        <v>37637.660000000003</v>
      </c>
    </row>
    <row r="131" spans="1:13" ht="30" customHeight="1" x14ac:dyDescent="0.35">
      <c r="A131" s="77" t="s">
        <v>131</v>
      </c>
      <c r="B131" s="46" t="s">
        <v>20</v>
      </c>
      <c r="C131" s="47" t="s">
        <v>114</v>
      </c>
      <c r="D131" s="47" t="s">
        <v>122</v>
      </c>
      <c r="E131" s="47" t="s">
        <v>18</v>
      </c>
      <c r="F131" s="74">
        <v>50000</v>
      </c>
      <c r="G131" s="75">
        <v>1854</v>
      </c>
      <c r="H131" s="74">
        <v>1435</v>
      </c>
      <c r="I131" s="74">
        <v>1520</v>
      </c>
      <c r="J131" s="75">
        <v>25</v>
      </c>
      <c r="K131" s="74">
        <v>400</v>
      </c>
      <c r="L131" s="78">
        <f t="shared" si="8"/>
        <v>5234</v>
      </c>
      <c r="M131" s="76">
        <f t="shared" si="7"/>
        <v>44766</v>
      </c>
    </row>
    <row r="132" spans="1:13" ht="30" customHeight="1" x14ac:dyDescent="0.4">
      <c r="A132" s="41" t="s">
        <v>69</v>
      </c>
      <c r="B132" s="41">
        <f>COUNTA(B14:B131)</f>
        <v>118</v>
      </c>
      <c r="C132" s="41"/>
      <c r="D132" s="41"/>
      <c r="E132" s="41"/>
      <c r="F132" s="42">
        <f t="shared" ref="F132:M132" si="9">SUM(F14:F131)</f>
        <v>7450000</v>
      </c>
      <c r="G132" s="42">
        <f t="shared" si="9"/>
        <v>604557.84999999974</v>
      </c>
      <c r="H132" s="42">
        <f t="shared" si="9"/>
        <v>213815.00000000006</v>
      </c>
      <c r="I132" s="42">
        <f t="shared" si="9"/>
        <v>224557.1400000001</v>
      </c>
      <c r="J132" s="42">
        <f t="shared" si="9"/>
        <v>2950</v>
      </c>
      <c r="K132" s="42">
        <f>SUM(K14:K131)</f>
        <v>103699.26999999999</v>
      </c>
      <c r="L132" s="42">
        <f>SUM(L14:L131)</f>
        <v>1149252.3500000003</v>
      </c>
      <c r="M132" s="42">
        <f t="shared" si="9"/>
        <v>6300747.6500000004</v>
      </c>
    </row>
    <row r="133" spans="1:13" ht="91.9" customHeight="1" x14ac:dyDescent="0.4">
      <c r="A133" s="24"/>
      <c r="B133" s="31"/>
      <c r="C133" s="24"/>
      <c r="D133" s="33"/>
      <c r="E133" s="33"/>
      <c r="F133" s="34"/>
      <c r="G133" s="31"/>
      <c r="H133" s="31"/>
      <c r="I133" s="31"/>
      <c r="J133" s="17"/>
      <c r="K133" s="31"/>
      <c r="L133" s="31"/>
      <c r="M133" s="31"/>
    </row>
    <row r="134" spans="1:13" ht="27" thickBot="1" x14ac:dyDescent="0.45">
      <c r="A134" s="24"/>
      <c r="B134" s="31"/>
      <c r="C134" s="32"/>
      <c r="D134" s="33"/>
      <c r="E134" s="33"/>
      <c r="F134" s="34"/>
      <c r="G134" s="31"/>
      <c r="H134" s="31"/>
      <c r="I134" s="31"/>
      <c r="J134" s="17"/>
      <c r="K134" s="31"/>
      <c r="L134" s="31"/>
      <c r="M134" s="31"/>
    </row>
    <row r="135" spans="1:13" ht="26.25" x14ac:dyDescent="0.4">
      <c r="A135" s="15"/>
      <c r="B135" s="31"/>
      <c r="C135" s="84" t="s">
        <v>70</v>
      </c>
      <c r="D135" s="84"/>
      <c r="E135" s="35"/>
      <c r="F135" s="34"/>
      <c r="G135" s="36"/>
      <c r="H135" s="37"/>
      <c r="I135" s="37"/>
      <c r="J135" s="17"/>
      <c r="K135" s="38"/>
      <c r="L135" s="37"/>
      <c r="M135" s="37"/>
    </row>
    <row r="136" spans="1:13" ht="26.25" x14ac:dyDescent="0.4">
      <c r="A136" s="15"/>
      <c r="B136" s="31"/>
      <c r="C136" s="85" t="s">
        <v>71</v>
      </c>
      <c r="D136" s="85"/>
      <c r="E136" s="24"/>
      <c r="F136" s="34"/>
      <c r="G136" s="31"/>
      <c r="H136" s="31"/>
      <c r="I136" s="31"/>
      <c r="J136" s="17"/>
      <c r="K136" s="31"/>
      <c r="L136" s="31"/>
      <c r="M136" s="31"/>
    </row>
    <row r="137" spans="1:13" ht="26.25" x14ac:dyDescent="0.4">
      <c r="A137" s="16"/>
      <c r="B137" s="16"/>
      <c r="C137" s="16"/>
      <c r="D137" s="16"/>
      <c r="E137" s="16"/>
      <c r="F137" s="16"/>
      <c r="G137" s="15"/>
      <c r="H137" s="15"/>
      <c r="I137" s="15"/>
      <c r="J137" s="17"/>
      <c r="K137" s="15"/>
      <c r="L137" s="15"/>
      <c r="M137" s="15"/>
    </row>
    <row r="138" spans="1:13" ht="32.25" x14ac:dyDescent="0.5">
      <c r="A138" s="20"/>
      <c r="B138" s="20"/>
      <c r="C138" s="20"/>
      <c r="D138" s="20"/>
      <c r="E138" s="20"/>
      <c r="F138" s="20"/>
      <c r="G138" s="18"/>
      <c r="H138" s="18"/>
      <c r="I138" s="18"/>
      <c r="J138" s="18"/>
      <c r="K138" s="21"/>
      <c r="L138" s="18"/>
      <c r="M138" s="18"/>
    </row>
    <row r="139" spans="1:13" ht="32.25" x14ac:dyDescent="0.5">
      <c r="A139" s="20"/>
      <c r="B139" s="20"/>
      <c r="C139" s="20"/>
      <c r="D139" s="20"/>
      <c r="E139" s="20"/>
      <c r="F139" s="20"/>
      <c r="G139" s="19"/>
      <c r="H139" s="18"/>
      <c r="I139" s="18"/>
      <c r="J139" s="18"/>
      <c r="K139" s="21"/>
      <c r="L139" s="18"/>
      <c r="M139" s="1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  <row r="144" spans="1:13" x14ac:dyDescent="0.35">
      <c r="G144" s="8"/>
    </row>
    <row r="145" spans="7:7" x14ac:dyDescent="0.35">
      <c r="G145" s="8"/>
    </row>
  </sheetData>
  <mergeCells count="7">
    <mergeCell ref="C135:D135"/>
    <mergeCell ref="C136:D136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8" fitToHeight="0" orientation="landscape" verticalDpi="4294967295" r:id="rId1"/>
  <rowBreaks count="4" manualBreakCount="4">
    <brk id="42" max="12" man="1"/>
    <brk id="72" max="12" man="1"/>
    <brk id="102" max="12" man="1"/>
    <brk id="141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e99b08810224305be9c240b843f146e0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a8dc862b27075ba06b7695a50bec427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JPCAVFSQM4EN-1434698902-50072</_dlc_DocId>
    <_dlc_DocIdUrl xmlns="c75b1f65-2a36-42cc-8be7-5268491c5e42">
      <Url>https://riegodo.sharepoint.com/sites/RRHH/_layouts/15/DocIdRedir.aspx?ID=JPCAVFSQM4EN-1434698902-50072</Url>
      <Description>JPCAVFSQM4EN-1434698902-50072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377C830F-AB1D-46CC-BC22-41F89B549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DICIEMBRE 2025</vt:lpstr>
      <vt:lpstr>'FIJOS DICIEMBRE 2025'!Área_de_impresión</vt:lpstr>
      <vt:lpstr>'FIJOS 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2026-01-07T18:00:27Z</cp:lastPrinted>
  <dcterms:created xsi:type="dcterms:W3CDTF">2022-03-09T17:44:27Z</dcterms:created>
  <dcterms:modified xsi:type="dcterms:W3CDTF">2026-01-07T18:04:20Z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868d32ff-0e82-45f2-ae83-b19f5d19dca6</vt:lpwstr>
  </property>
  <property fmtid="{D5CDD505-2E9C-101B-9397-08002B2CF9AE}" pid="12" name="MediaServiceImageTags">
    <vt:lpwstr/>
  </property>
</Properties>
</file>