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9" documentId="8_{AC5346B4-C05A-492B-A756-90ACA3379505}" xr6:coauthVersionLast="47" xr6:coauthVersionMax="47" xr10:uidLastSave="{1B4F39A4-DEF5-49C0-BD5A-87554C76D857}"/>
  <bookViews>
    <workbookView xWindow="-120" yWindow="-120" windowWidth="29040" windowHeight="15720" xr2:uid="{00000000-000D-0000-FFFF-FFFF00000000}"/>
  </bookViews>
  <sheets>
    <sheet name="TEMPORALES JULIO 2025" sheetId="1" r:id="rId1"/>
    <sheet name="Hoja1" sheetId="2" r:id="rId2"/>
  </sheets>
  <definedNames>
    <definedName name="_xlnm.Print_Area" localSheetId="0">'TEMPORALES JULIO 2025'!$A$1:$M$36</definedName>
    <definedName name="_xlnm.Print_Titles" localSheetId="0">'TEMPORALES JULIO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B28" i="1"/>
  <c r="J28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13" i="1"/>
  <c r="M13" i="1" s="1"/>
  <c r="H28" i="1"/>
  <c r="I28" i="1"/>
  <c r="F28" i="1"/>
  <c r="L25" i="1" l="1"/>
  <c r="M25" i="1" s="1"/>
  <c r="K28" i="1"/>
  <c r="L28" i="1" l="1"/>
  <c r="M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<sst xmlns="http://schemas.openxmlformats.org/spreadsheetml/2006/main" count="124" uniqueCount="64">
  <si>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</si>
  <si>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</si>
  <si>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</si>
  <si>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</si>
  <si>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</si>
  <si>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</si>
  <si>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</si>
  <si>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</si>
  <si>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</si>
  <si>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</si>
  <si>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</si>
  <si>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</si>
  <si>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</si>
  <si>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</si>
  <si>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</si>
  <si>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</si>
  <si>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</si>
  <si>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</si>
  <si>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</si>
  <si>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</si>
  <si>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</si>
  <si>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</si>
  <si>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</si>
  <si>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</si>
  <si>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</si>
  <si>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</si>
  <si>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</si>
  <si>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</si>
  <si>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</si>
  <si>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</si>
  <si>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</si>
  <si>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</si>
  <si>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</si>
  <si>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</si>
  <si>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</si>
  <si>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</si>
  <si>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</si>
  <si>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</si>
  <si>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</si>
  <si>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</si>
  <si>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</si>
  <si>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</si>
  <si>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</si>
  <si>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</si>
  <si>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</si>
  <si>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</si>
  <si>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</si>
  <si>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</si>
  <si>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</si>
  <si>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</si>
  <si>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</si>
  <si>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</si>
  <si>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</si>
  <si>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</si>
  <si>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</si>
  <si>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</si>
  <si>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</si>
  <si>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</si>
  <si>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</si>
  <si>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</si>
  <si>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</si>
  <si>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</si>
  <si>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t xml:space="preserve">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</si>
  <si>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JULIO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</si>
</sst>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7" totalsRowShown="0" headerRowDxfId="17" dataDxfId="15" headerRowBorderDxfId="16" tableBorderDxfId="14" totalsRowBorderDxfId="13">
  <autoFilter ref="A12:M27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view="pageBreakPreview" topLeftCell="A2" zoomScale="50" zoomScaleNormal="40" zoomScaleSheetLayoutView="50" workbookViewId="0">
      <selection activeCell="K27" sqref="K27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7" style="8" bestFit="1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58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7" si="0">SUM(G14:K14)</f>
        <v>20798.589999999997</v>
      </c>
      <c r="M14" s="32">
        <f t="shared" ref="M14:M27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31</v>
      </c>
      <c r="B16" s="27" t="s">
        <v>20</v>
      </c>
      <c r="C16" s="28" t="s">
        <v>32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51" x14ac:dyDescent="0.35">
      <c r="A17" s="50" t="s">
        <v>33</v>
      </c>
      <c r="B17" s="27" t="s">
        <v>20</v>
      </c>
      <c r="C17" s="28" t="s">
        <v>29</v>
      </c>
      <c r="D17" s="28" t="s">
        <v>30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35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51" x14ac:dyDescent="0.35">
      <c r="A19" s="50" t="s">
        <v>36</v>
      </c>
      <c r="B19" s="27" t="s">
        <v>20</v>
      </c>
      <c r="C19" s="28" t="s">
        <v>29</v>
      </c>
      <c r="D19" s="28" t="s">
        <v>23</v>
      </c>
      <c r="E19" s="28" t="s">
        <v>18</v>
      </c>
      <c r="F19" s="29">
        <v>65000</v>
      </c>
      <c r="G19" s="30">
        <v>4084.48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9966.4399999999987</v>
      </c>
      <c r="M19" s="32">
        <f t="shared" si="1"/>
        <v>55033.56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16</v>
      </c>
      <c r="D20" s="28" t="s">
        <v>50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51" x14ac:dyDescent="0.35">
      <c r="A21" s="50" t="s">
        <v>38</v>
      </c>
      <c r="B21" s="27" t="s">
        <v>15</v>
      </c>
      <c r="C21" s="28" t="s">
        <v>16</v>
      </c>
      <c r="D21" s="28" t="s">
        <v>39</v>
      </c>
      <c r="E21" s="28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19811.989999999998</v>
      </c>
      <c r="M21" s="32">
        <f t="shared" si="1"/>
        <v>85188.010000000009</v>
      </c>
      <c r="N21" s="16"/>
      <c r="O21" s="52"/>
    </row>
    <row r="22" spans="1:15" s="3" customFormat="1" ht="51" x14ac:dyDescent="0.35">
      <c r="A22" s="50" t="s">
        <v>41</v>
      </c>
      <c r="B22" s="27" t="s">
        <v>20</v>
      </c>
      <c r="C22" s="28" t="s">
        <v>29</v>
      </c>
      <c r="D22" s="28" t="s">
        <v>50</v>
      </c>
      <c r="E22" s="28" t="s">
        <v>18</v>
      </c>
      <c r="F22" s="29">
        <v>70000</v>
      </c>
      <c r="G22" s="30">
        <v>10736.96</v>
      </c>
      <c r="H22" s="29">
        <v>2009</v>
      </c>
      <c r="I22" s="29">
        <v>2128</v>
      </c>
      <c r="J22" s="30">
        <v>25</v>
      </c>
      <c r="K22" s="30">
        <v>480</v>
      </c>
      <c r="L22" s="31">
        <f t="shared" si="0"/>
        <v>15378.96</v>
      </c>
      <c r="M22" s="32">
        <f t="shared" si="1"/>
        <v>54621.04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23</v>
      </c>
      <c r="E23" s="28" t="s">
        <v>18</v>
      </c>
      <c r="F23" s="29">
        <v>65000</v>
      </c>
      <c r="G23" s="30">
        <v>4084.48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9966.4399999999987</v>
      </c>
      <c r="M23" s="32">
        <f t="shared" si="1"/>
        <v>55033.56</v>
      </c>
      <c r="N23" s="16"/>
      <c r="O23" s="52"/>
    </row>
    <row r="24" spans="1:15" s="3" customFormat="1" ht="54" customHeight="1" x14ac:dyDescent="0.35">
      <c r="A24" s="50" t="s">
        <v>43</v>
      </c>
      <c r="B24" s="27" t="s">
        <v>20</v>
      </c>
      <c r="C24" s="28" t="s">
        <v>61</v>
      </c>
      <c r="D24" s="28" t="s">
        <v>40</v>
      </c>
      <c r="E24" s="28" t="s">
        <v>18</v>
      </c>
      <c r="F24" s="29">
        <v>65000</v>
      </c>
      <c r="G24" s="30">
        <v>0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5881.96</v>
      </c>
      <c r="M24" s="32">
        <f t="shared" si="1"/>
        <v>59118.04</v>
      </c>
      <c r="N24" s="16"/>
      <c r="O24" s="52"/>
    </row>
    <row r="25" spans="1:15" s="3" customFormat="1" ht="51" x14ac:dyDescent="0.35">
      <c r="A25" s="50" t="s">
        <v>45</v>
      </c>
      <c r="B25" s="27" t="s">
        <v>20</v>
      </c>
      <c r="C25" s="28" t="s">
        <v>44</v>
      </c>
      <c r="D25" s="28" t="s">
        <v>24</v>
      </c>
      <c r="E25" s="28" t="s">
        <v>18</v>
      </c>
      <c r="F25" s="29">
        <v>65000</v>
      </c>
      <c r="G25" s="30">
        <v>4084.48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9966.4399999999987</v>
      </c>
      <c r="M25" s="32">
        <f t="shared" si="1"/>
        <v>55033.56</v>
      </c>
      <c r="N25" s="16"/>
      <c r="O25" s="52"/>
    </row>
    <row r="26" spans="1:15" s="3" customFormat="1" ht="51" x14ac:dyDescent="0.35">
      <c r="A26" s="50" t="s">
        <v>54</v>
      </c>
      <c r="B26" s="27" t="s">
        <v>20</v>
      </c>
      <c r="C26" s="28" t="s">
        <v>55</v>
      </c>
      <c r="D26" s="28" t="s">
        <v>56</v>
      </c>
      <c r="E26" s="28" t="s">
        <v>18</v>
      </c>
      <c r="F26" s="29">
        <v>65000</v>
      </c>
      <c r="G26" s="30">
        <v>4084.48</v>
      </c>
      <c r="H26" s="29">
        <v>1865.5</v>
      </c>
      <c r="I26" s="29">
        <v>1976</v>
      </c>
      <c r="J26" s="30">
        <v>25</v>
      </c>
      <c r="K26" s="30">
        <v>2015.46</v>
      </c>
      <c r="L26" s="31">
        <f t="shared" si="0"/>
        <v>9966.4399999999987</v>
      </c>
      <c r="M26" s="32">
        <f t="shared" si="1"/>
        <v>55033.56</v>
      </c>
      <c r="N26" s="16"/>
      <c r="O26" s="52"/>
    </row>
    <row r="27" spans="1:15" s="3" customFormat="1" ht="63" customHeight="1" x14ac:dyDescent="0.35">
      <c r="A27" s="33" t="s">
        <v>59</v>
      </c>
      <c r="B27" s="27" t="s">
        <v>15</v>
      </c>
      <c r="C27" s="34" t="s">
        <v>57</v>
      </c>
      <c r="D27" s="28" t="s">
        <v>25</v>
      </c>
      <c r="E27" s="28" t="s">
        <v>18</v>
      </c>
      <c r="F27" s="29">
        <v>105000</v>
      </c>
      <c r="G27" s="30">
        <v>13281.49</v>
      </c>
      <c r="H27" s="29">
        <v>3013.5</v>
      </c>
      <c r="I27" s="29">
        <v>3192</v>
      </c>
      <c r="J27" s="30">
        <v>25</v>
      </c>
      <c r="K27" s="30">
        <v>300</v>
      </c>
      <c r="L27" s="31">
        <f t="shared" si="0"/>
        <v>19811.989999999998</v>
      </c>
      <c r="M27" s="32">
        <f t="shared" si="1"/>
        <v>85188.010000000009</v>
      </c>
      <c r="N27" s="16"/>
      <c r="O27" s="52"/>
    </row>
    <row r="28" spans="1:15" s="3" customFormat="1" ht="44.25" customHeight="1" x14ac:dyDescent="0.25">
      <c r="A28" s="35" t="s">
        <v>46</v>
      </c>
      <c r="B28" s="35">
        <f>COUNTA(B13:B27)</f>
        <v>15</v>
      </c>
      <c r="C28" s="35"/>
      <c r="D28" s="35"/>
      <c r="E28" s="35"/>
      <c r="F28" s="45">
        <f>SUM(F13:F27)</f>
        <v>1325000</v>
      </c>
      <c r="G28" s="45">
        <f>SUM(G13:G27)</f>
        <v>140844.95000000001</v>
      </c>
      <c r="H28" s="45">
        <f>SUM(H13:H27)</f>
        <v>38027.5</v>
      </c>
      <c r="I28" s="45">
        <f>SUM(I13:I27)</f>
        <v>40280</v>
      </c>
      <c r="J28" s="45">
        <f>SUBTOTAL(109,Table1[Seguro de Vida (INAVI) ])</f>
        <v>375</v>
      </c>
      <c r="K28" s="45">
        <f>SUM(K13:K27)</f>
        <v>27614.579999999998</v>
      </c>
      <c r="L28" s="45">
        <f>SUM(L13:L27)</f>
        <v>247142.02999999997</v>
      </c>
      <c r="M28" s="45">
        <f>SUM(M13:M27)</f>
        <v>1077857.9700000002</v>
      </c>
      <c r="N28" s="16"/>
      <c r="O28" s="52"/>
    </row>
    <row r="29" spans="1:15" s="3" customFormat="1" ht="41.25" customHeight="1" x14ac:dyDescent="0.25">
      <c r="A29" s="36"/>
      <c r="B29" s="36" t="s">
        <v>62</v>
      </c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16"/>
    </row>
    <row r="30" spans="1:15" s="3" customFormat="1" ht="29.25" customHeight="1" x14ac:dyDescent="0.25">
      <c r="A30" s="36"/>
      <c r="B30" s="36"/>
      <c r="C30" s="37"/>
      <c r="D30" s="36"/>
      <c r="E30" s="36"/>
      <c r="F30" s="38"/>
      <c r="G30" s="38"/>
      <c r="H30" s="39"/>
      <c r="I30" s="46"/>
      <c r="J30" s="46"/>
      <c r="K30" s="47"/>
      <c r="L30" s="48"/>
      <c r="M30" s="39"/>
      <c r="N30" s="18"/>
    </row>
    <row r="31" spans="1:15" s="2" customFormat="1" ht="148.5" customHeight="1" thickBot="1" x14ac:dyDescent="0.4">
      <c r="A31" s="38"/>
      <c r="B31" s="49"/>
      <c r="C31" s="49"/>
      <c r="D31" s="40"/>
      <c r="E31" s="36"/>
      <c r="F31" s="41"/>
      <c r="G31" s="49"/>
      <c r="H31" s="49"/>
      <c r="I31" s="49"/>
      <c r="J31" s="49"/>
      <c r="K31" s="49"/>
      <c r="L31" s="49"/>
      <c r="M31" s="49"/>
      <c r="N31" s="17"/>
    </row>
    <row r="32" spans="1:15" s="2" customFormat="1" ht="28.5" customHeight="1" x14ac:dyDescent="0.35">
      <c r="A32" s="41"/>
      <c r="B32" s="49"/>
      <c r="C32" s="49"/>
      <c r="D32" s="42" t="s">
        <v>47</v>
      </c>
      <c r="E32" s="36"/>
      <c r="F32" s="41"/>
      <c r="G32" s="10"/>
      <c r="H32" s="43"/>
      <c r="I32" s="43"/>
      <c r="J32" s="43"/>
      <c r="K32" s="44"/>
      <c r="L32" s="43"/>
      <c r="M32" s="43"/>
      <c r="N32" s="20"/>
    </row>
    <row r="33" spans="1:14" s="2" customFormat="1" ht="23.25" customHeight="1" x14ac:dyDescent="0.35">
      <c r="A33" s="41"/>
      <c r="B33" s="49"/>
      <c r="C33" s="49"/>
      <c r="D33" s="36" t="s">
        <v>48</v>
      </c>
      <c r="E33" s="38"/>
      <c r="F33" s="41"/>
      <c r="G33" s="49"/>
      <c r="H33" s="49"/>
      <c r="I33" s="49"/>
      <c r="J33" s="49"/>
      <c r="K33" s="49"/>
      <c r="L33" s="49"/>
      <c r="M33" s="49"/>
      <c r="N33" s="17"/>
    </row>
    <row r="34" spans="1:14" s="6" customFormat="1" ht="23.25" customHeight="1" x14ac:dyDescent="0.4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19"/>
    </row>
    <row r="35" spans="1:14" ht="26.25" x14ac:dyDescent="0.4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3"/>
      <c r="L35" s="12"/>
      <c r="M35" s="12"/>
    </row>
    <row r="36" spans="1:14" ht="26.25" x14ac:dyDescent="0.4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s="8" customFormat="1" ht="26.25" x14ac:dyDescent="0.4">
      <c r="A37" s="11"/>
      <c r="B37" s="11"/>
      <c r="C37" s="11"/>
      <c r="D37" s="11"/>
      <c r="E37" s="11"/>
      <c r="F37" s="11"/>
      <c r="G37" s="10"/>
      <c r="H37" s="12"/>
      <c r="I37" s="12"/>
      <c r="J37" s="12"/>
      <c r="K37" s="13"/>
      <c r="L37" s="12"/>
      <c r="M37" s="12"/>
    </row>
    <row r="38" spans="1:14" s="8" customFormat="1" ht="26.25" x14ac:dyDescent="0.4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x14ac:dyDescent="0.35">
      <c r="A39" s="7"/>
      <c r="B39" s="7"/>
      <c r="C39" s="7"/>
      <c r="D39" s="7"/>
      <c r="E39" s="7"/>
      <c r="F39" s="7"/>
      <c r="G39" s="1"/>
      <c r="K39" s="9"/>
    </row>
    <row r="40" spans="1:14" s="8" customFormat="1" x14ac:dyDescent="0.3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3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30</v>
      </c>
    </row>
    <row r="5" spans="1:1" ht="127.5" x14ac:dyDescent="0.25">
      <c r="A5" s="28" t="s">
        <v>25</v>
      </c>
    </row>
    <row r="6" spans="1:1" ht="127.5" x14ac:dyDescent="0.25">
      <c r="A6" s="28" t="s">
        <v>30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49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50</v>
      </c>
    </row>
    <row r="13" spans="1:1" ht="409.5" x14ac:dyDescent="0.25">
      <c r="A13" s="28" t="s">
        <v>39</v>
      </c>
    </row>
    <row r="14" spans="1:1" ht="280.5" x14ac:dyDescent="0.25">
      <c r="A14" s="28" t="s">
        <v>50</v>
      </c>
    </row>
    <row r="15" spans="1:1" ht="255" x14ac:dyDescent="0.25">
      <c r="A15" s="28" t="s">
        <v>23</v>
      </c>
    </row>
    <row r="16" spans="1:1" ht="127.5" x14ac:dyDescent="0.25">
      <c r="A16" s="28" t="s">
        <v>40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52</v>
      </c>
    </row>
    <row r="21" spans="1:1" ht="280.5" x14ac:dyDescent="0.25">
      <c r="A21" s="28" t="s">
        <v>51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56</v>
      </c>
    </row>
    <row r="26" spans="1:1" ht="280.5" x14ac:dyDescent="0.25">
      <c r="A26" s="28" t="s">
        <v>53</v>
      </c>
    </row>
    <row r="27" spans="1:1" ht="178.5" x14ac:dyDescent="0.25">
      <c r="A27" s="28" t="s">
        <v>56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JPCAVFSQM4EN-1434698902-46586</_dlc_DocId>
    <_dlc_DocIdUrl xmlns="c75b1f65-2a36-42cc-8be7-5268491c5e42">
      <Url>https://riegodo.sharepoint.com/sites/RRHH/_layouts/15/DocIdRedir.aspx?ID=JPCAVFSQM4EN-1434698902-46586</Url>
      <Description>JPCAVFSQM4EN-1434698902-46586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278695-933D-4762-B65A-30B660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JULIO 2025</vt:lpstr>
      <vt:lpstr>Hoja1</vt:lpstr>
      <vt:lpstr>'TEMPORALES JULIO 2025'!Área_de_impresión</vt:lpstr>
      <vt:lpstr>'TEMPORALES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2025-07-30T20:54:50Z</cp:lastPrinted>
  <dcterms:created xsi:type="dcterms:W3CDTF">2022-03-09T17:49:19Z</dcterms:created>
  <dcterms:modified xsi:type="dcterms:W3CDTF">2025-07-30T20:54:54Z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b50f1cd3-2701-4c20-bbee-0557594e2d03</vt:lpwstr>
  </property>
  <property fmtid="{D5CDD505-2E9C-101B-9397-08002B2CF9AE}" pid="15" name="MSIP_Label_defa4170-0d19-0005-0004-bc88714345d2_SetDate">
    <vt:lpwstr>2025-03-06T13:10:00Z</vt:lpwstr>
  </property>
</Properties>
</file>