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RZO 2024\"/>
    </mc:Choice>
  </mc:AlternateContent>
  <xr:revisionPtr revIDLastSave="0" documentId="13_ncr:1_{1A117782-6590-4481-8657-9387073CC2D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Mensual'!$A$2:$N$104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3" l="1"/>
  <c r="B79" i="3"/>
  <c r="B82" i="3"/>
  <c r="B75" i="3"/>
  <c r="N75" i="3"/>
  <c r="B11" i="3"/>
  <c r="B17" i="3"/>
  <c r="B27" i="3"/>
  <c r="B37" i="3"/>
  <c r="B46" i="3"/>
  <c r="B53" i="3"/>
  <c r="B68" i="3"/>
  <c r="B71" i="3"/>
  <c r="B10" i="3"/>
  <c r="C11" i="3"/>
  <c r="C17" i="3"/>
  <c r="C27" i="3"/>
  <c r="C53" i="3"/>
  <c r="C10" i="3"/>
  <c r="D11" i="3"/>
  <c r="D17" i="3"/>
  <c r="D27" i="3"/>
  <c r="D53" i="3"/>
  <c r="D10" i="3"/>
  <c r="E11" i="3"/>
  <c r="E17" i="3"/>
  <c r="E27" i="3"/>
  <c r="E53" i="3"/>
  <c r="E10" i="3"/>
  <c r="F11" i="3"/>
  <c r="F17" i="3"/>
  <c r="F27" i="3"/>
  <c r="F53" i="3"/>
  <c r="F10" i="3"/>
  <c r="G11" i="3"/>
  <c r="G17" i="3"/>
  <c r="G27" i="3"/>
  <c r="G53" i="3"/>
  <c r="G10" i="3"/>
  <c r="H11" i="3"/>
  <c r="H17" i="3"/>
  <c r="H27" i="3"/>
  <c r="H53" i="3"/>
  <c r="H10" i="3"/>
  <c r="I11" i="3"/>
  <c r="I17" i="3"/>
  <c r="I27" i="3"/>
  <c r="I53" i="3"/>
  <c r="I10" i="3"/>
  <c r="J11" i="3"/>
  <c r="J17" i="3"/>
  <c r="J27" i="3"/>
  <c r="J53" i="3"/>
  <c r="J10" i="3"/>
  <c r="K11" i="3"/>
  <c r="K17" i="3"/>
  <c r="K27" i="3"/>
  <c r="K53" i="3"/>
  <c r="K63" i="3"/>
  <c r="K10" i="3"/>
  <c r="L11" i="3"/>
  <c r="L17" i="3"/>
  <c r="L27" i="3"/>
  <c r="L53" i="3"/>
  <c r="L63" i="3"/>
  <c r="L10" i="3"/>
  <c r="M11" i="3"/>
  <c r="M17" i="3"/>
  <c r="M27" i="3"/>
  <c r="M53" i="3"/>
  <c r="M63" i="3"/>
  <c r="M10" i="3"/>
  <c r="N10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N83" i="3"/>
  <c r="C82" i="3"/>
  <c r="D82" i="3"/>
  <c r="E82" i="3"/>
  <c r="F82" i="3"/>
  <c r="G82" i="3"/>
  <c r="H82" i="3"/>
  <c r="I82" i="3"/>
  <c r="J82" i="3"/>
  <c r="K82" i="3"/>
  <c r="L82" i="3"/>
  <c r="M82" i="3"/>
  <c r="N82" i="3"/>
  <c r="N81" i="3"/>
  <c r="N80" i="3"/>
  <c r="C79" i="3"/>
  <c r="D79" i="3"/>
  <c r="E79" i="3"/>
  <c r="F79" i="3"/>
  <c r="G79" i="3"/>
  <c r="H79" i="3"/>
  <c r="I79" i="3"/>
  <c r="J79" i="3"/>
  <c r="K79" i="3"/>
  <c r="L79" i="3"/>
  <c r="M79" i="3"/>
  <c r="N79" i="3"/>
  <c r="N78" i="3"/>
  <c r="N77" i="3"/>
  <c r="N76" i="3"/>
  <c r="N74" i="3"/>
  <c r="N73" i="3"/>
  <c r="N72" i="3"/>
  <c r="N71" i="3"/>
  <c r="N70" i="3"/>
  <c r="N69" i="3"/>
  <c r="N68" i="3"/>
  <c r="N67" i="3"/>
  <c r="N66" i="3"/>
  <c r="N65" i="3"/>
  <c r="N64" i="3"/>
  <c r="B63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<sst xmlns="http://schemas.openxmlformats.org/spreadsheetml/2006/main" count="199" uniqueCount="120">
  <si>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</si>
  <si>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</si>
  <si>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</si>
  <si>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</si>
  <si>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</si>
  <si>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</si>
  <si>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</si>
  <si>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</si>
  <si>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</si>
  <si>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</si>
  <si>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</si>
  <si>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</si>
  <si>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</si>
  <si>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</si>
  <si>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</si>
  <si>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</si>
  <si>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</si>
  <si>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</si>
  <si>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</si>
  <si>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</si>
  <si>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</si>
  <si>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</si>
  <si>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</si>
  <si>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</si>
  <si>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</si>
  <si>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</si>
  <si>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</si>
  <si>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</si>
  <si>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</si>
  <si>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</si>
  <si>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</si>
  <si>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</si>
  <si>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</si>
  <si>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</si>
  <si>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</si>
  <si>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</si>
  <si>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</si>
  <si>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</si>
  <si>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</si>
  <si>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</si>
  <si>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</si>
  <si>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</si>
  <si>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</si>
  <si>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</si>
  <si>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</si>
  <si>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</si>
  <si>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</si>
  <si>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</si>
  <si>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</si>
  <si>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</si>
  <si>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</si>
  <si>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</si>
  <si>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</si>
  <si>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</si>
  <si>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</si>
  <si>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</si>
  <si>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</si>
  <si>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</si>
  <si>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</si>
  <si>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</si>
  <si>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</si>
  <si>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</si>
  <si>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</si>
  <si>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</si>
  <si>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</si>
  <si>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</si>
  <si>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</si>
  <si>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</si>
  <si>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</si>
  <si>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</si>
  <si>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</si>
  <si>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</si>
  <si>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</si>
  <si>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</si>
  <si>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</si>
  <si>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</si>
  <si>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</si>
  <si>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</si>
  <si>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</si>
  <si>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</si>
  <si>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</si>
  <si>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</si>
  <si>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</si>
  <si>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</si>
  <si>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</si>
  <si>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</si>
  <si>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</si>
  <si>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</si>
  <si>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</si>
  <si>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</si>
  <si>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</si>
  <si>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</si>
  <si>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</si>
  <si>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</si>
  <si>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</si>
  <si>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</si>
  <si>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</si>
  <si>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</si>
  <si>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</si>
  <si>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</si>
  <si>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</si>
  <si>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</si>
  <si>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</si>
  <si>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</si>
  <si>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</si>
  <si>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</si>
  <si>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</si>
  <si>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</si>
  <si>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</si>
  <si>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</si>
  <si>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</si>
  <si>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Enc. de Presupuesto</t>
  </si>
  <si>
    <t xml:space="preserve">            Ilania Quezada Luciano</t>
  </si>
  <si>
    <t xml:space="preserve">                Preparado por </t>
  </si>
  <si>
    <t xml:space="preserve"> Aprobado por </t>
  </si>
  <si>
    <t xml:space="preserve">  Director Ejecutivo</t>
  </si>
  <si>
    <t xml:space="preserve"> Claudio A. Caamaño Vélez</t>
  </si>
  <si>
    <t xml:space="preserve">                                        Pablo M. Grimaldi Hernández</t>
  </si>
  <si>
    <t xml:space="preserve">                                    Autorizado por</t>
  </si>
  <si>
    <t xml:space="preserve">                                             Enc.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</si>
</sst>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30" fillId="0" borderId="1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vertical="justify" wrapText="1" indent="2"/>
    </xf>
    <xf numFmtId="0" fontId="30" fillId="0" borderId="0" xfId="0" applyFont="1" applyAlignment="1">
      <alignment horizontal="left" vertical="justify" wrapText="1" indent="2"/>
    </xf>
    <xf numFmtId="43" fontId="27" fillId="0" borderId="1" xfId="0" applyNumberFormat="1" applyFont="1" applyBorder="1"/>
    <xf numFmtId="43" fontId="27" fillId="0" borderId="0" xfId="1" applyFont="1"/>
    <xf numFmtId="43" fontId="31" fillId="0" borderId="0" xfId="1" applyFont="1"/>
    <xf numFmtId="43" fontId="31" fillId="0" borderId="6" xfId="1" applyFont="1" applyBorder="1"/>
    <xf numFmtId="43" fontId="31" fillId="0" borderId="0" xfId="1" applyFont="1" applyBorder="1"/>
    <xf numFmtId="43" fontId="27" fillId="0" borderId="0" xfId="1" applyFont="1" applyBorder="1"/>
    <xf numFmtId="43" fontId="31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43" fontId="32" fillId="2" borderId="2" xfId="1" applyFont="1" applyFill="1" applyBorder="1"/>
    <xf numFmtId="0" fontId="31" fillId="0" borderId="0" xfId="0" applyFont="1"/>
    <xf numFmtId="0" fontId="33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17" fontId="27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5" fillId="0" borderId="5" xfId="0" applyFont="1" applyBorder="1" applyAlignment="1">
      <alignment horizontal="center" vertical="top" wrapText="1" readingOrder="1"/>
    </xf>
    <xf numFmtId="0" fontId="3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2013858</xdr:colOff>
      <xdr:row>3</xdr:row>
      <xdr:rowOff>95250</xdr:rowOff>
    </xdr:from>
    <xdr:to>
      <xdr:col>13</xdr:col>
      <xdr:colOff>2245177</xdr:colOff>
      <xdr:row>7</xdr:row>
      <xdr:rowOff>231322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9929" y="653143"/>
          <a:ext cx="2367641" cy="168728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</xdr:row>
      <xdr:rowOff>176892</xdr:rowOff>
    </xdr:from>
    <xdr:to>
      <xdr:col>0</xdr:col>
      <xdr:colOff>2367644</xdr:colOff>
      <xdr:row>7</xdr:row>
      <xdr:rowOff>258533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8" y="734785"/>
          <a:ext cx="2258786" cy="163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4" t="s">
        <v>103</v>
      </c>
      <c r="D91" s="64"/>
      <c r="E91" s="27" t="s">
        <v>96</v>
      </c>
      <c r="F91" s="27"/>
      <c r="G91" s="13"/>
    </row>
    <row r="92" spans="3:7" ht="16.5" x14ac:dyDescent="0.25">
      <c r="C92" s="64" t="s">
        <v>108</v>
      </c>
      <c r="D92" s="64"/>
      <c r="E92" s="27" t="s">
        <v>109</v>
      </c>
      <c r="F92" s="27"/>
      <c r="G92" s="14"/>
    </row>
    <row r="93" spans="3:7" ht="18.75" customHeight="1" x14ac:dyDescent="0.25">
      <c r="C93" s="64" t="s">
        <v>102</v>
      </c>
      <c r="D93" s="64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3" t="s">
        <v>100</v>
      </c>
      <c r="D95" s="63"/>
      <c r="E95" s="63"/>
      <c r="F95" s="63"/>
      <c r="G95" s="6"/>
    </row>
    <row r="96" spans="3:7" ht="18.75" x14ac:dyDescent="0.3">
      <c r="C96" s="63" t="s">
        <v>97</v>
      </c>
      <c r="D96" s="63"/>
      <c r="E96" s="63"/>
      <c r="F96" s="63"/>
      <c r="G96" s="6"/>
    </row>
    <row r="97" spans="3:7" ht="18.75" x14ac:dyDescent="0.3">
      <c r="C97" s="63" t="s">
        <v>98</v>
      </c>
      <c r="D97" s="63"/>
      <c r="E97" s="63"/>
      <c r="F97" s="63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3"/>
  <sheetViews>
    <sheetView showGridLines="0" tabSelected="1" showWhiteSpace="0" zoomScale="70" zoomScaleNormal="70" zoomScaleSheetLayoutView="48" zoomScalePageLayoutView="59" workbookViewId="0">
      <selection activeCell="Q17" sqref="Q17"/>
    </sheetView>
  </sheetViews>
  <sheetFormatPr defaultColWidth="11.42578125" defaultRowHeight="18.75" x14ac:dyDescent="0.3"/>
  <cols>
    <col min="1" max="1" width="106.140625" style="6" customWidth="1"/>
    <col min="2" max="2" width="36.5703125" style="6" customWidth="1"/>
    <col min="3" max="3" width="30.7109375" style="6" customWidth="1"/>
    <col min="4" max="4" width="32" style="6" customWidth="1"/>
    <col min="5" max="5" width="28.85546875" style="6" hidden="1" customWidth="1"/>
    <col min="6" max="6" width="30.28515625" style="6" hidden="1" customWidth="1"/>
    <col min="7" max="7" width="31" style="6" hidden="1" customWidth="1"/>
    <col min="8" max="8" width="30.42578125" style="6" hidden="1" customWidth="1"/>
    <col min="9" max="9" width="29" style="6" hidden="1" customWidth="1"/>
    <col min="10" max="10" width="30.7109375" style="6" hidden="1" customWidth="1"/>
    <col min="11" max="11" width="31" style="6" hidden="1" customWidth="1"/>
    <col min="12" max="12" width="30.28515625" style="6" hidden="1" customWidth="1"/>
    <col min="13" max="13" width="1.28515625" style="6" hidden="1" customWidth="1"/>
    <col min="14" max="14" width="34.140625" style="6" customWidth="1"/>
    <col min="15" max="15" width="11.42578125" style="6"/>
    <col min="16" max="16" width="24.140625" style="6" customWidth="1"/>
    <col min="17" max="16384" width="11.42578125" style="6"/>
  </cols>
  <sheetData>
    <row r="1" spans="1:14" ht="12" customHeight="1" x14ac:dyDescent="0.3"/>
    <row r="2" spans="1:14" ht="16.5" customHeight="1" x14ac:dyDescent="0.3"/>
    <row r="3" spans="1:14" ht="16.5" customHeight="1" x14ac:dyDescent="0.3"/>
    <row r="4" spans="1:14" ht="31.5" customHeight="1" x14ac:dyDescent="0.3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33" customHeight="1" x14ac:dyDescent="0.3">
      <c r="A5" s="83" t="s">
        <v>93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28.5" x14ac:dyDescent="0.3">
      <c r="A6" s="78">
        <v>45352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29.25" customHeight="1" x14ac:dyDescent="0.3">
      <c r="A7" s="76" t="s">
        <v>95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27" customHeight="1" x14ac:dyDescent="0.3">
      <c r="A8" s="80" t="s">
        <v>76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33" customHeight="1" x14ac:dyDescent="0.3">
      <c r="A9" s="42" t="s">
        <v>66</v>
      </c>
      <c r="B9" s="43" t="s">
        <v>78</v>
      </c>
      <c r="C9" s="43" t="s">
        <v>79</v>
      </c>
      <c r="D9" s="43" t="s">
        <v>80</v>
      </c>
      <c r="E9" s="43" t="s">
        <v>81</v>
      </c>
      <c r="F9" s="44" t="s">
        <v>82</v>
      </c>
      <c r="G9" s="43" t="s">
        <v>83</v>
      </c>
      <c r="H9" s="44" t="s">
        <v>84</v>
      </c>
      <c r="I9" s="43" t="s">
        <v>85</v>
      </c>
      <c r="J9" s="43" t="s">
        <v>86</v>
      </c>
      <c r="K9" s="43" t="s">
        <v>87</v>
      </c>
      <c r="L9" s="43" t="s">
        <v>88</v>
      </c>
      <c r="M9" s="44" t="s">
        <v>89</v>
      </c>
      <c r="N9" s="43" t="s">
        <v>77</v>
      </c>
    </row>
    <row r="10" spans="1:14" ht="32.25" customHeight="1" x14ac:dyDescent="0.45">
      <c r="A10" s="46" t="s">
        <v>0</v>
      </c>
      <c r="B10" s="51">
        <f>+B11+B17+B27+B37+B46+B53+B64+B68+B71</f>
        <v>8118936.0099999998</v>
      </c>
      <c r="C10" s="51">
        <f t="shared" ref="C10:D10" si="0">+C11+C17+C27+C37+C46+C53+C64+C68+C71</f>
        <v>10932784.92</v>
      </c>
      <c r="D10" s="51">
        <f t="shared" si="0"/>
        <v>10089003.889999999</v>
      </c>
      <c r="E10" s="51">
        <f t="shared" ref="E10:G10" si="1">+E11+E17+E27+E37+E46+E53+E64+E68+E71+E75</f>
        <v>0</v>
      </c>
      <c r="F10" s="51">
        <f t="shared" si="1"/>
        <v>0</v>
      </c>
      <c r="G10" s="51">
        <f t="shared" si="1"/>
        <v>0</v>
      </c>
      <c r="H10" s="51">
        <f>+H11+H17+H27+H37+H46+H53+H64+H68+H71+H75</f>
        <v>0</v>
      </c>
      <c r="I10" s="51">
        <f t="shared" ref="I10:J10" si="2">+I11+I17+I27+I37+I46+I53+I64+I68+I71+I75</f>
        <v>0</v>
      </c>
      <c r="J10" s="51">
        <f t="shared" si="2"/>
        <v>0</v>
      </c>
      <c r="K10" s="51">
        <f>+K11+K17+K27+K37+K46+K53+K63+K68+K71+K75</f>
        <v>0</v>
      </c>
      <c r="L10" s="51">
        <f>+L11+L17+L27+L37+L46+L53+L63+L68+L71+L75</f>
        <v>0</v>
      </c>
      <c r="M10" s="51">
        <f>+M11+M17+M27+M37+M46+M53+M63+M68+M71+M75</f>
        <v>0</v>
      </c>
      <c r="N10" s="51">
        <f>+B10+C10+D10+E10+F10+G10+H10+I10+J10+K10+L10+M10</f>
        <v>29140724.82</v>
      </c>
    </row>
    <row r="11" spans="1:14" ht="27" customHeight="1" x14ac:dyDescent="0.45">
      <c r="A11" s="47" t="s">
        <v>1</v>
      </c>
      <c r="B11" s="52">
        <f t="shared" ref="B11:M11" si="3">+B12+B13+B14+B15+B16</f>
        <v>7846696.0199999996</v>
      </c>
      <c r="C11" s="52">
        <f t="shared" si="3"/>
        <v>8247311.4900000002</v>
      </c>
      <c r="D11" s="52">
        <f t="shared" si="3"/>
        <v>8832276.8200000003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3"/>
        <v>0</v>
      </c>
      <c r="J11" s="52">
        <f t="shared" si="3"/>
        <v>0</v>
      </c>
      <c r="K11" s="52">
        <f t="shared" si="3"/>
        <v>0</v>
      </c>
      <c r="L11" s="52">
        <f>+L12+L13+L14+L15+L16</f>
        <v>0</v>
      </c>
      <c r="M11" s="52">
        <f t="shared" si="3"/>
        <v>0</v>
      </c>
      <c r="N11" s="52">
        <f t="shared" ref="N11:N76" si="4">+B11+C11+D11+E11+F11+G11+H11+I11+J11+K11+L11+M11</f>
        <v>24926284.329999998</v>
      </c>
    </row>
    <row r="12" spans="1:14" ht="23.25" customHeight="1" x14ac:dyDescent="0.45">
      <c r="A12" s="48" t="s">
        <v>2</v>
      </c>
      <c r="B12" s="53">
        <v>6774500</v>
      </c>
      <c r="C12" s="53">
        <v>7126000</v>
      </c>
      <c r="D12" s="53">
        <v>7631689.4299999997</v>
      </c>
      <c r="E12" s="53"/>
      <c r="F12" s="53"/>
      <c r="G12" s="53"/>
      <c r="H12" s="53"/>
      <c r="I12" s="53"/>
      <c r="J12" s="53"/>
      <c r="K12" s="53"/>
      <c r="L12" s="53"/>
      <c r="M12" s="53"/>
      <c r="N12" s="53">
        <f t="shared" si="4"/>
        <v>21532189.43</v>
      </c>
    </row>
    <row r="13" spans="1:14" ht="21.75" customHeight="1" x14ac:dyDescent="0.45">
      <c r="A13" s="48" t="s">
        <v>3</v>
      </c>
      <c r="B13" s="53">
        <v>56000</v>
      </c>
      <c r="C13" s="54">
        <v>56000</v>
      </c>
      <c r="D13" s="53">
        <v>56000</v>
      </c>
      <c r="E13" s="53"/>
      <c r="F13" s="53"/>
      <c r="G13" s="53"/>
      <c r="H13" s="53"/>
      <c r="I13" s="53"/>
      <c r="J13" s="53"/>
      <c r="K13" s="53"/>
      <c r="L13" s="53"/>
      <c r="M13" s="53"/>
      <c r="N13" s="53">
        <f t="shared" si="4"/>
        <v>168000</v>
      </c>
    </row>
    <row r="14" spans="1:14" ht="23.25" customHeight="1" x14ac:dyDescent="0.45">
      <c r="A14" s="48" t="s">
        <v>4</v>
      </c>
      <c r="B14" s="53">
        <v>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>
        <f t="shared" si="4"/>
        <v>0</v>
      </c>
    </row>
    <row r="15" spans="1:14" ht="25.5" customHeight="1" x14ac:dyDescent="0.45">
      <c r="A15" s="48" t="s">
        <v>5</v>
      </c>
      <c r="B15" s="53">
        <v>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>
        <f t="shared" si="4"/>
        <v>0</v>
      </c>
    </row>
    <row r="16" spans="1:14" ht="26.25" customHeight="1" x14ac:dyDescent="0.45">
      <c r="A16" s="49" t="s">
        <v>6</v>
      </c>
      <c r="B16" s="53">
        <v>1016196.02</v>
      </c>
      <c r="C16" s="53">
        <v>1065311.4900000002</v>
      </c>
      <c r="D16" s="53">
        <v>1144587.3900000001</v>
      </c>
      <c r="E16" s="53"/>
      <c r="F16" s="53"/>
      <c r="G16" s="53"/>
      <c r="H16" s="53"/>
      <c r="I16" s="53"/>
      <c r="J16" s="53"/>
      <c r="K16" s="53"/>
      <c r="L16" s="53"/>
      <c r="M16" s="53"/>
      <c r="N16" s="53">
        <f t="shared" si="4"/>
        <v>3226094.9000000004</v>
      </c>
    </row>
    <row r="17" spans="1:16" ht="25.5" customHeight="1" x14ac:dyDescent="0.45">
      <c r="A17" s="47" t="s">
        <v>7</v>
      </c>
      <c r="B17" s="52">
        <f t="shared" ref="B17:J17" si="5">+B18+B19+B20+B21+B22+B23+B24+B25+B26</f>
        <v>272239.99</v>
      </c>
      <c r="C17" s="52">
        <f t="shared" si="5"/>
        <v>2685473.4299999997</v>
      </c>
      <c r="D17" s="52">
        <f>+D18+D19+D20+D21+D22+D23+D24+D25+D26</f>
        <v>688465.86999999988</v>
      </c>
      <c r="E17" s="52">
        <f>+E18+E19+E20+E21+E22+E23+E24+E25+E26</f>
        <v>0</v>
      </c>
      <c r="F17" s="52">
        <f t="shared" si="5"/>
        <v>0</v>
      </c>
      <c r="G17" s="52">
        <f t="shared" si="5"/>
        <v>0</v>
      </c>
      <c r="H17" s="52">
        <f t="shared" si="5"/>
        <v>0</v>
      </c>
      <c r="I17" s="52">
        <f t="shared" si="5"/>
        <v>0</v>
      </c>
      <c r="J17" s="52">
        <f t="shared" si="5"/>
        <v>0</v>
      </c>
      <c r="K17" s="52">
        <f>+K18+K19+K20+K21+K22+K23+K24+K25+K26</f>
        <v>0</v>
      </c>
      <c r="L17" s="52">
        <f>+L18+L19+L20+L21+L22+L23+L24+L25+L26</f>
        <v>0</v>
      </c>
      <c r="M17" s="52">
        <f>+M18+M19+M20+M21+M22+M23+M24+M25+M26</f>
        <v>0</v>
      </c>
      <c r="N17" s="52">
        <f t="shared" si="4"/>
        <v>3646179.29</v>
      </c>
    </row>
    <row r="18" spans="1:16" ht="24" customHeight="1" x14ac:dyDescent="0.45">
      <c r="A18" s="48" t="s">
        <v>8</v>
      </c>
      <c r="B18" s="53">
        <v>272239.99</v>
      </c>
      <c r="C18" s="53">
        <v>311792.90999999997</v>
      </c>
      <c r="D18" s="53">
        <v>176180.69</v>
      </c>
      <c r="E18" s="53"/>
      <c r="F18" s="53"/>
      <c r="G18" s="53"/>
      <c r="H18" s="53"/>
      <c r="I18" s="53"/>
      <c r="J18" s="53"/>
      <c r="K18" s="53"/>
      <c r="L18" s="53"/>
      <c r="M18" s="53"/>
      <c r="N18" s="53">
        <f t="shared" si="4"/>
        <v>760213.58999999985</v>
      </c>
    </row>
    <row r="19" spans="1:16" ht="27.75" customHeight="1" x14ac:dyDescent="0.45">
      <c r="A19" s="49" t="s">
        <v>9</v>
      </c>
      <c r="B19" s="53">
        <v>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>
        <f t="shared" si="4"/>
        <v>0</v>
      </c>
    </row>
    <row r="20" spans="1:16" ht="24" customHeight="1" x14ac:dyDescent="0.45">
      <c r="A20" s="48" t="s">
        <v>10</v>
      </c>
      <c r="B20" s="53">
        <v>0</v>
      </c>
      <c r="C20" s="53">
        <v>717751.72</v>
      </c>
      <c r="D20" s="53">
        <v>95200</v>
      </c>
      <c r="E20" s="53"/>
      <c r="F20" s="53"/>
      <c r="G20" s="53"/>
      <c r="H20" s="53"/>
      <c r="I20" s="53"/>
      <c r="J20" s="53"/>
      <c r="K20" s="53"/>
      <c r="L20" s="53"/>
      <c r="M20" s="53"/>
      <c r="N20" s="53">
        <f t="shared" si="4"/>
        <v>812951.72</v>
      </c>
    </row>
    <row r="21" spans="1:16" ht="23.25" customHeight="1" x14ac:dyDescent="0.45">
      <c r="A21" s="48" t="s">
        <v>11</v>
      </c>
      <c r="B21" s="53">
        <v>0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>
        <f t="shared" si="4"/>
        <v>0</v>
      </c>
    </row>
    <row r="22" spans="1:16" ht="23.25" customHeight="1" x14ac:dyDescent="0.45">
      <c r="A22" s="48" t="s">
        <v>12</v>
      </c>
      <c r="B22" s="53">
        <v>0</v>
      </c>
      <c r="C22" s="53">
        <v>1485600</v>
      </c>
      <c r="D22" s="53">
        <v>0</v>
      </c>
      <c r="E22" s="53"/>
      <c r="F22" s="53"/>
      <c r="G22" s="53"/>
      <c r="H22" s="53"/>
      <c r="I22" s="53"/>
      <c r="J22" s="53"/>
      <c r="K22" s="53"/>
      <c r="L22" s="53"/>
      <c r="M22" s="53"/>
      <c r="N22" s="53">
        <f t="shared" si="4"/>
        <v>1485600</v>
      </c>
      <c r="P22" s="15"/>
    </row>
    <row r="23" spans="1:16" ht="24" customHeight="1" x14ac:dyDescent="0.45">
      <c r="A23" s="48" t="s">
        <v>13</v>
      </c>
      <c r="B23" s="53">
        <v>0</v>
      </c>
      <c r="C23" s="53">
        <v>170328.8</v>
      </c>
      <c r="D23" s="53">
        <v>353253</v>
      </c>
      <c r="E23" s="53"/>
      <c r="F23" s="53"/>
      <c r="G23" s="53"/>
      <c r="H23" s="53"/>
      <c r="I23" s="53"/>
      <c r="J23" s="53"/>
      <c r="K23" s="53"/>
      <c r="L23" s="53"/>
      <c r="M23" s="53"/>
      <c r="N23" s="53">
        <f t="shared" si="4"/>
        <v>523581.8</v>
      </c>
      <c r="P23" s="15"/>
    </row>
    <row r="24" spans="1:16" ht="48.75" customHeight="1" x14ac:dyDescent="0.45">
      <c r="A24" s="49" t="s">
        <v>14</v>
      </c>
      <c r="B24" s="53">
        <v>0</v>
      </c>
      <c r="C24" s="53">
        <v>0</v>
      </c>
      <c r="D24" s="53">
        <v>32750.98</v>
      </c>
      <c r="E24" s="53"/>
      <c r="F24" s="53"/>
      <c r="G24" s="53"/>
      <c r="H24" s="53"/>
      <c r="I24" s="53"/>
      <c r="J24" s="53"/>
      <c r="K24" s="53"/>
      <c r="L24" s="53"/>
      <c r="M24" s="53"/>
      <c r="N24" s="53">
        <f t="shared" si="4"/>
        <v>32750.98</v>
      </c>
      <c r="P24" s="15"/>
    </row>
    <row r="25" spans="1:16" ht="27.75" customHeight="1" x14ac:dyDescent="0.45">
      <c r="A25" s="49" t="s">
        <v>15</v>
      </c>
      <c r="B25" s="53">
        <v>0</v>
      </c>
      <c r="C25" s="53">
        <v>0</v>
      </c>
      <c r="D25" s="53">
        <v>11800</v>
      </c>
      <c r="E25" s="53"/>
      <c r="F25" s="53"/>
      <c r="G25" s="53"/>
      <c r="H25" s="53"/>
      <c r="I25" s="53"/>
      <c r="J25" s="53"/>
      <c r="K25" s="53"/>
      <c r="L25" s="55"/>
      <c r="M25" s="55"/>
      <c r="N25" s="55">
        <f>+B25+C25+D25+E25+F25+G25+H25+I25+J25+K25+L25+M25</f>
        <v>11800</v>
      </c>
      <c r="P25" s="16"/>
    </row>
    <row r="26" spans="1:16" ht="24" customHeight="1" x14ac:dyDescent="0.45">
      <c r="A26" s="49" t="s">
        <v>16</v>
      </c>
      <c r="B26" s="53">
        <v>0</v>
      </c>
      <c r="C26" s="53">
        <v>0</v>
      </c>
      <c r="D26" s="53">
        <v>19281.2</v>
      </c>
      <c r="E26" s="53"/>
      <c r="F26" s="53"/>
      <c r="G26" s="53"/>
      <c r="H26" s="53"/>
      <c r="I26" s="53"/>
      <c r="J26" s="53"/>
      <c r="K26" s="53"/>
      <c r="L26" s="53"/>
      <c r="M26" s="53"/>
      <c r="N26" s="53">
        <f t="shared" si="4"/>
        <v>19281.2</v>
      </c>
    </row>
    <row r="27" spans="1:16" ht="24" customHeight="1" x14ac:dyDescent="0.45">
      <c r="A27" s="47" t="s">
        <v>17</v>
      </c>
      <c r="B27" s="52">
        <f t="shared" ref="B27:N27" si="6">+B28+B29+B30+B31+B32+B33+B34+B35+B36</f>
        <v>0</v>
      </c>
      <c r="C27" s="52">
        <f t="shared" si="6"/>
        <v>0</v>
      </c>
      <c r="D27" s="52">
        <f t="shared" si="6"/>
        <v>450981.20000000007</v>
      </c>
      <c r="E27" s="52">
        <f t="shared" si="6"/>
        <v>0</v>
      </c>
      <c r="F27" s="52">
        <f t="shared" si="6"/>
        <v>0</v>
      </c>
      <c r="G27" s="52">
        <f t="shared" si="6"/>
        <v>0</v>
      </c>
      <c r="H27" s="52">
        <f t="shared" si="6"/>
        <v>0</v>
      </c>
      <c r="I27" s="52">
        <f t="shared" si="6"/>
        <v>0</v>
      </c>
      <c r="J27" s="52">
        <f t="shared" si="6"/>
        <v>0</v>
      </c>
      <c r="K27" s="52">
        <f t="shared" si="6"/>
        <v>0</v>
      </c>
      <c r="L27" s="52">
        <f>+L28+L29+L30+L31+L32+L33+L34+L35+L36</f>
        <v>0</v>
      </c>
      <c r="M27" s="52">
        <f t="shared" si="6"/>
        <v>0</v>
      </c>
      <c r="N27" s="52">
        <f t="shared" si="6"/>
        <v>450981.20000000007</v>
      </c>
    </row>
    <row r="28" spans="1:16" ht="23.25" customHeight="1" x14ac:dyDescent="0.45">
      <c r="A28" s="49" t="s">
        <v>18</v>
      </c>
      <c r="B28" s="53">
        <v>0</v>
      </c>
      <c r="C28" s="53">
        <v>0</v>
      </c>
      <c r="D28" s="53">
        <v>56020.3</v>
      </c>
      <c r="E28" s="53"/>
      <c r="F28" s="53"/>
      <c r="G28" s="53"/>
      <c r="H28" s="53"/>
      <c r="I28" s="53"/>
      <c r="J28" s="53"/>
      <c r="K28" s="53"/>
      <c r="L28" s="53"/>
      <c r="M28" s="53"/>
      <c r="N28" s="55">
        <f t="shared" si="4"/>
        <v>56020.3</v>
      </c>
    </row>
    <row r="29" spans="1:16" ht="25.5" customHeight="1" x14ac:dyDescent="0.45">
      <c r="A29" s="48" t="s">
        <v>19</v>
      </c>
      <c r="B29" s="53">
        <v>0</v>
      </c>
      <c r="C29" s="53">
        <v>0</v>
      </c>
      <c r="D29" s="53">
        <v>0</v>
      </c>
      <c r="E29" s="53"/>
      <c r="F29" s="53"/>
      <c r="G29" s="53"/>
      <c r="H29" s="53"/>
      <c r="I29" s="53"/>
      <c r="J29" s="53"/>
      <c r="K29" s="53"/>
      <c r="L29" s="53"/>
      <c r="M29" s="53"/>
      <c r="N29" s="55">
        <f t="shared" si="4"/>
        <v>0</v>
      </c>
    </row>
    <row r="30" spans="1:16" ht="27.75" customHeight="1" x14ac:dyDescent="0.45">
      <c r="A30" s="49" t="s">
        <v>20</v>
      </c>
      <c r="B30" s="53">
        <v>0</v>
      </c>
      <c r="C30" s="53">
        <v>0</v>
      </c>
      <c r="D30" s="53">
        <v>6597.1</v>
      </c>
      <c r="E30" s="53"/>
      <c r="F30" s="53"/>
      <c r="G30" s="53"/>
      <c r="H30" s="53"/>
      <c r="I30" s="53"/>
      <c r="J30" s="53"/>
      <c r="K30" s="53"/>
      <c r="L30" s="53"/>
      <c r="M30" s="53"/>
      <c r="N30" s="55">
        <f t="shared" si="4"/>
        <v>6597.1</v>
      </c>
    </row>
    <row r="31" spans="1:16" ht="25.5" customHeight="1" x14ac:dyDescent="0.45">
      <c r="A31" s="48" t="s">
        <v>21</v>
      </c>
      <c r="B31" s="53">
        <v>0</v>
      </c>
      <c r="C31" s="53">
        <v>0</v>
      </c>
      <c r="D31" s="53">
        <v>0</v>
      </c>
      <c r="E31" s="53"/>
      <c r="F31" s="53"/>
      <c r="G31" s="53"/>
      <c r="H31" s="53"/>
      <c r="I31" s="53"/>
      <c r="J31" s="53"/>
      <c r="K31" s="53"/>
      <c r="L31" s="53"/>
      <c r="M31" s="53"/>
      <c r="N31" s="55">
        <f t="shared" si="4"/>
        <v>0</v>
      </c>
    </row>
    <row r="32" spans="1:16" ht="26.25" customHeight="1" x14ac:dyDescent="0.45">
      <c r="A32" s="49" t="s">
        <v>22</v>
      </c>
      <c r="B32" s="53">
        <v>0</v>
      </c>
      <c r="C32" s="53">
        <v>0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5">
        <f t="shared" si="4"/>
        <v>0</v>
      </c>
    </row>
    <row r="33" spans="1:14" ht="28.5" customHeight="1" x14ac:dyDescent="0.45">
      <c r="A33" s="49" t="s">
        <v>23</v>
      </c>
      <c r="B33" s="53">
        <v>0</v>
      </c>
      <c r="C33" s="53">
        <v>0</v>
      </c>
      <c r="D33" s="53">
        <v>849.6</v>
      </c>
      <c r="E33" s="53"/>
      <c r="F33" s="53"/>
      <c r="G33" s="53"/>
      <c r="H33" s="53"/>
      <c r="I33" s="53"/>
      <c r="J33" s="53"/>
      <c r="K33" s="53"/>
      <c r="L33" s="53"/>
      <c r="M33" s="53"/>
      <c r="N33" s="55">
        <f t="shared" si="4"/>
        <v>849.6</v>
      </c>
    </row>
    <row r="34" spans="1:14" ht="24" customHeight="1" x14ac:dyDescent="0.45">
      <c r="A34" s="49" t="s">
        <v>24</v>
      </c>
      <c r="B34" s="53">
        <v>0</v>
      </c>
      <c r="C34" s="53">
        <v>0</v>
      </c>
      <c r="D34" s="53">
        <v>1628.4</v>
      </c>
      <c r="E34" s="53"/>
      <c r="F34" s="53"/>
      <c r="G34" s="53"/>
      <c r="H34" s="53"/>
      <c r="I34" s="53"/>
      <c r="J34" s="53"/>
      <c r="K34" s="53"/>
      <c r="L34" s="53"/>
      <c r="M34" s="53"/>
      <c r="N34" s="55">
        <f t="shared" si="4"/>
        <v>1628.4</v>
      </c>
    </row>
    <row r="35" spans="1:14" ht="53.25" customHeight="1" x14ac:dyDescent="0.45">
      <c r="A35" s="49" t="s">
        <v>25</v>
      </c>
      <c r="B35" s="53">
        <v>0</v>
      </c>
      <c r="C35" s="53">
        <v>0</v>
      </c>
      <c r="D35" s="53">
        <v>0</v>
      </c>
      <c r="E35" s="53"/>
      <c r="F35" s="53"/>
      <c r="G35" s="53"/>
      <c r="H35" s="53"/>
      <c r="I35" s="53"/>
      <c r="J35" s="53"/>
      <c r="K35" s="53"/>
      <c r="L35" s="53"/>
      <c r="M35" s="53"/>
      <c r="N35" s="55">
        <f t="shared" si="4"/>
        <v>0</v>
      </c>
    </row>
    <row r="36" spans="1:14" ht="23.25" customHeight="1" x14ac:dyDescent="0.45">
      <c r="A36" s="48" t="s">
        <v>26</v>
      </c>
      <c r="B36" s="53">
        <v>0</v>
      </c>
      <c r="C36" s="53">
        <v>0</v>
      </c>
      <c r="D36" s="53">
        <v>385885.80000000005</v>
      </c>
      <c r="E36" s="53"/>
      <c r="F36" s="53"/>
      <c r="G36" s="53"/>
      <c r="H36" s="53"/>
      <c r="I36" s="53"/>
      <c r="J36" s="53"/>
      <c r="K36" s="53"/>
      <c r="L36" s="53"/>
      <c r="M36" s="53"/>
      <c r="N36" s="55">
        <f t="shared" si="4"/>
        <v>385885.80000000005</v>
      </c>
    </row>
    <row r="37" spans="1:14" ht="28.5" x14ac:dyDescent="0.45">
      <c r="A37" s="47" t="s">
        <v>27</v>
      </c>
      <c r="B37" s="52">
        <f t="shared" ref="B37:C37" si="7">+B38+B39+B40+B41+B42+B43+B44+B45</f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6">
        <f t="shared" si="4"/>
        <v>0</v>
      </c>
    </row>
    <row r="38" spans="1:14" ht="23.25" customHeight="1" x14ac:dyDescent="0.45">
      <c r="A38" s="49" t="s">
        <v>28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f t="shared" si="4"/>
        <v>0</v>
      </c>
    </row>
    <row r="39" spans="1:14" ht="29.25" customHeight="1" x14ac:dyDescent="0.45">
      <c r="A39" s="49" t="s">
        <v>29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f t="shared" si="4"/>
        <v>0</v>
      </c>
    </row>
    <row r="40" spans="1:14" ht="26.25" customHeight="1" x14ac:dyDescent="0.45">
      <c r="A40" s="49" t="s">
        <v>30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f t="shared" si="4"/>
        <v>0</v>
      </c>
    </row>
    <row r="41" spans="1:14" ht="27" customHeight="1" x14ac:dyDescent="0.45">
      <c r="A41" s="49" t="s">
        <v>31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f t="shared" si="4"/>
        <v>0</v>
      </c>
    </row>
    <row r="42" spans="1:14" ht="27" customHeight="1" x14ac:dyDescent="0.45">
      <c r="A42" s="49" t="s">
        <v>32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f t="shared" si="4"/>
        <v>0</v>
      </c>
    </row>
    <row r="43" spans="1:14" ht="28.5" customHeight="1" x14ac:dyDescent="0.45">
      <c r="A43" s="48" t="s">
        <v>33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f t="shared" si="4"/>
        <v>0</v>
      </c>
    </row>
    <row r="44" spans="1:14" ht="26.25" customHeight="1" x14ac:dyDescent="0.45">
      <c r="A44" s="49" t="s">
        <v>34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f t="shared" si="4"/>
        <v>0</v>
      </c>
    </row>
    <row r="45" spans="1:14" ht="26.25" customHeight="1" x14ac:dyDescent="0.45">
      <c r="A45" s="49" t="s">
        <v>35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f t="shared" si="4"/>
        <v>0</v>
      </c>
    </row>
    <row r="46" spans="1:14" ht="28.5" x14ac:dyDescent="0.45">
      <c r="A46" s="47" t="s">
        <v>36</v>
      </c>
      <c r="B46" s="53">
        <f t="shared" ref="B46:C46" si="8">+B47+B48+B49+B50+B51+B52</f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f t="shared" si="4"/>
        <v>0</v>
      </c>
    </row>
    <row r="47" spans="1:14" ht="28.5" customHeight="1" x14ac:dyDescent="0.45">
      <c r="A47" s="49" t="s">
        <v>37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f t="shared" si="4"/>
        <v>0</v>
      </c>
    </row>
    <row r="48" spans="1:14" ht="24" customHeight="1" x14ac:dyDescent="0.45">
      <c r="A48" s="49" t="s">
        <v>38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f t="shared" si="4"/>
        <v>0</v>
      </c>
    </row>
    <row r="49" spans="1:14" ht="24.75" customHeight="1" x14ac:dyDescent="0.45">
      <c r="A49" s="49" t="s">
        <v>39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f t="shared" si="4"/>
        <v>0</v>
      </c>
    </row>
    <row r="50" spans="1:14" ht="48.75" customHeight="1" x14ac:dyDescent="0.45">
      <c r="A50" s="49" t="s">
        <v>40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f t="shared" si="4"/>
        <v>0</v>
      </c>
    </row>
    <row r="51" spans="1:14" ht="28.5" x14ac:dyDescent="0.45">
      <c r="A51" s="49" t="s">
        <v>41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f t="shared" si="4"/>
        <v>0</v>
      </c>
    </row>
    <row r="52" spans="1:14" ht="24" customHeight="1" x14ac:dyDescent="0.45">
      <c r="A52" s="49" t="s">
        <v>42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f t="shared" si="4"/>
        <v>0</v>
      </c>
    </row>
    <row r="53" spans="1:14" ht="25.5" customHeight="1" x14ac:dyDescent="0.45">
      <c r="A53" s="47" t="s">
        <v>43</v>
      </c>
      <c r="B53" s="52">
        <f t="shared" ref="B53:N53" si="9">+B54+B55+B56+B57+B58+B59+B60+B61+B62</f>
        <v>0</v>
      </c>
      <c r="C53" s="52">
        <f t="shared" si="9"/>
        <v>0</v>
      </c>
      <c r="D53" s="52">
        <f t="shared" si="9"/>
        <v>117280</v>
      </c>
      <c r="E53" s="52">
        <f t="shared" si="9"/>
        <v>0</v>
      </c>
      <c r="F53" s="52">
        <f t="shared" si="9"/>
        <v>0</v>
      </c>
      <c r="G53" s="52">
        <f t="shared" si="9"/>
        <v>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0</v>
      </c>
      <c r="L53" s="52">
        <f>+L54+L55+L56+L57+L58+L59+L60+L61+L62</f>
        <v>0</v>
      </c>
      <c r="M53" s="52">
        <f t="shared" si="9"/>
        <v>0</v>
      </c>
      <c r="N53" s="52">
        <f t="shared" si="9"/>
        <v>117280</v>
      </c>
    </row>
    <row r="54" spans="1:14" ht="24" customHeight="1" x14ac:dyDescent="0.45">
      <c r="A54" s="48" t="s">
        <v>44</v>
      </c>
      <c r="B54" s="53">
        <v>0</v>
      </c>
      <c r="C54" s="53">
        <v>0</v>
      </c>
      <c r="D54" s="53">
        <v>117280</v>
      </c>
      <c r="E54" s="53"/>
      <c r="F54" s="53"/>
      <c r="G54" s="53"/>
      <c r="H54" s="53"/>
      <c r="I54" s="53"/>
      <c r="J54" s="53"/>
      <c r="K54" s="53"/>
      <c r="L54" s="53"/>
      <c r="M54" s="53"/>
      <c r="N54" s="53">
        <f t="shared" si="4"/>
        <v>117280</v>
      </c>
    </row>
    <row r="55" spans="1:14" ht="25.5" customHeight="1" x14ac:dyDescent="0.45">
      <c r="A55" s="49" t="s">
        <v>45</v>
      </c>
      <c r="B55" s="53">
        <v>0</v>
      </c>
      <c r="C55" s="53">
        <v>0</v>
      </c>
      <c r="D55" s="53">
        <v>0</v>
      </c>
      <c r="E55" s="53"/>
      <c r="F55" s="53"/>
      <c r="G55" s="53"/>
      <c r="H55" s="53"/>
      <c r="I55" s="53"/>
      <c r="J55" s="53"/>
      <c r="K55" s="53"/>
      <c r="L55" s="53"/>
      <c r="M55" s="53"/>
      <c r="N55" s="53">
        <f t="shared" si="4"/>
        <v>0</v>
      </c>
    </row>
    <row r="56" spans="1:14" ht="23.25" customHeight="1" x14ac:dyDescent="0.45">
      <c r="A56" s="49" t="s">
        <v>46</v>
      </c>
      <c r="B56" s="53">
        <v>0</v>
      </c>
      <c r="C56" s="53">
        <v>0</v>
      </c>
      <c r="D56" s="53">
        <v>0</v>
      </c>
      <c r="E56" s="53"/>
      <c r="F56" s="53"/>
      <c r="G56" s="53"/>
      <c r="H56" s="53"/>
      <c r="I56" s="53"/>
      <c r="J56" s="53"/>
      <c r="K56" s="53"/>
      <c r="L56" s="53"/>
      <c r="M56" s="53"/>
      <c r="N56" s="53">
        <f t="shared" si="4"/>
        <v>0</v>
      </c>
    </row>
    <row r="57" spans="1:14" ht="24.75" customHeight="1" x14ac:dyDescent="0.45">
      <c r="A57" s="49" t="s">
        <v>47</v>
      </c>
      <c r="B57" s="53">
        <v>0</v>
      </c>
      <c r="C57" s="53">
        <v>0</v>
      </c>
      <c r="D57" s="53">
        <v>0</v>
      </c>
      <c r="E57" s="53"/>
      <c r="F57" s="53"/>
      <c r="G57" s="53"/>
      <c r="H57" s="53"/>
      <c r="I57" s="53"/>
      <c r="J57" s="53"/>
      <c r="K57" s="53"/>
      <c r="L57" s="53"/>
      <c r="M57" s="53"/>
      <c r="N57" s="53">
        <f t="shared" si="4"/>
        <v>0</v>
      </c>
    </row>
    <row r="58" spans="1:14" ht="23.25" customHeight="1" x14ac:dyDescent="0.45">
      <c r="A58" s="49" t="s">
        <v>48</v>
      </c>
      <c r="B58" s="53">
        <v>0</v>
      </c>
      <c r="C58" s="53">
        <v>0</v>
      </c>
      <c r="D58" s="53">
        <v>0</v>
      </c>
      <c r="E58" s="53"/>
      <c r="F58" s="53"/>
      <c r="G58" s="53"/>
      <c r="H58" s="53"/>
      <c r="I58" s="53"/>
      <c r="J58" s="53"/>
      <c r="K58" s="53"/>
      <c r="L58" s="53"/>
      <c r="M58" s="53"/>
      <c r="N58" s="53">
        <f t="shared" si="4"/>
        <v>0</v>
      </c>
    </row>
    <row r="59" spans="1:14" ht="23.25" customHeight="1" x14ac:dyDescent="0.45">
      <c r="A59" s="49" t="s">
        <v>49</v>
      </c>
      <c r="B59" s="53">
        <v>0</v>
      </c>
      <c r="C59" s="53">
        <v>0</v>
      </c>
      <c r="D59" s="53">
        <v>0</v>
      </c>
      <c r="E59" s="53"/>
      <c r="F59" s="53"/>
      <c r="G59" s="53"/>
      <c r="H59" s="53"/>
      <c r="I59" s="53"/>
      <c r="J59" s="53"/>
      <c r="K59" s="53"/>
      <c r="L59" s="53"/>
      <c r="M59" s="53"/>
      <c r="N59" s="53">
        <f t="shared" si="4"/>
        <v>0</v>
      </c>
    </row>
    <row r="60" spans="1:14" ht="21" customHeight="1" x14ac:dyDescent="0.45">
      <c r="A60" s="49" t="s">
        <v>50</v>
      </c>
      <c r="B60" s="53">
        <v>0</v>
      </c>
      <c r="C60" s="53">
        <v>0</v>
      </c>
      <c r="D60" s="53">
        <v>0</v>
      </c>
      <c r="E60" s="53"/>
      <c r="F60" s="53"/>
      <c r="G60" s="53"/>
      <c r="H60" s="53"/>
      <c r="I60" s="53"/>
      <c r="J60" s="53"/>
      <c r="K60" s="53"/>
      <c r="L60" s="53"/>
      <c r="M60" s="53"/>
      <c r="N60" s="53">
        <f t="shared" si="4"/>
        <v>0</v>
      </c>
    </row>
    <row r="61" spans="1:14" ht="21" customHeight="1" x14ac:dyDescent="0.45">
      <c r="A61" s="49" t="s">
        <v>51</v>
      </c>
      <c r="B61" s="53">
        <v>0</v>
      </c>
      <c r="C61" s="53">
        <v>0</v>
      </c>
      <c r="D61" s="53">
        <v>0</v>
      </c>
      <c r="E61" s="53"/>
      <c r="F61" s="53"/>
      <c r="G61" s="53"/>
      <c r="H61" s="53"/>
      <c r="I61" s="53"/>
      <c r="J61" s="53"/>
      <c r="K61" s="53"/>
      <c r="L61" s="53"/>
      <c r="M61" s="53"/>
      <c r="N61" s="53">
        <f t="shared" si="4"/>
        <v>0</v>
      </c>
    </row>
    <row r="62" spans="1:14" ht="27" customHeight="1" x14ac:dyDescent="0.45">
      <c r="A62" s="49" t="s">
        <v>52</v>
      </c>
      <c r="B62" s="53">
        <v>0</v>
      </c>
      <c r="C62" s="53">
        <v>0</v>
      </c>
      <c r="D62" s="53">
        <v>0</v>
      </c>
      <c r="E62" s="53"/>
      <c r="F62" s="53"/>
      <c r="G62" s="53"/>
      <c r="H62" s="53"/>
      <c r="I62" s="53"/>
      <c r="J62" s="53"/>
      <c r="K62" s="53"/>
      <c r="L62" s="53"/>
      <c r="M62" s="53"/>
      <c r="N62" s="53">
        <f t="shared" si="4"/>
        <v>0</v>
      </c>
    </row>
    <row r="63" spans="1:14" ht="25.5" customHeight="1" x14ac:dyDescent="0.45">
      <c r="A63" s="47" t="s">
        <v>53</v>
      </c>
      <c r="B63" s="53">
        <f>+B64+B65+B66+B67</f>
        <v>0</v>
      </c>
      <c r="C63" s="53">
        <v>0</v>
      </c>
      <c r="D63" s="53">
        <v>0</v>
      </c>
      <c r="E63" s="53">
        <v>0</v>
      </c>
      <c r="F63" s="53">
        <v>0</v>
      </c>
      <c r="G63" s="52">
        <v>0</v>
      </c>
      <c r="H63" s="52">
        <v>0</v>
      </c>
      <c r="I63" s="52">
        <v>0</v>
      </c>
      <c r="J63" s="52">
        <v>0</v>
      </c>
      <c r="K63" s="52">
        <f>+K64+K65+K66+K67</f>
        <v>0</v>
      </c>
      <c r="L63" s="52">
        <f>+L64+L65+L66+L67+L68+L69+L70+L71+L72</f>
        <v>0</v>
      </c>
      <c r="M63" s="52">
        <f>+M64+M65+M66+M67+M68+M69+M70+M71+M72</f>
        <v>0</v>
      </c>
      <c r="N63" s="52">
        <f t="shared" si="4"/>
        <v>0</v>
      </c>
    </row>
    <row r="64" spans="1:14" ht="21.75" customHeight="1" x14ac:dyDescent="0.45">
      <c r="A64" s="48" t="s">
        <v>54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/>
      <c r="M64" s="53"/>
      <c r="N64" s="53">
        <f t="shared" si="4"/>
        <v>0</v>
      </c>
    </row>
    <row r="65" spans="1:14" ht="23.25" customHeight="1" x14ac:dyDescent="0.45">
      <c r="A65" s="48" t="s">
        <v>55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/>
      <c r="M65" s="53"/>
      <c r="N65" s="53">
        <f t="shared" si="4"/>
        <v>0</v>
      </c>
    </row>
    <row r="66" spans="1:14" ht="27.75" customHeight="1" x14ac:dyDescent="0.45">
      <c r="A66" s="49" t="s">
        <v>56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f t="shared" si="4"/>
        <v>0</v>
      </c>
    </row>
    <row r="67" spans="1:14" ht="27.75" customHeight="1" x14ac:dyDescent="0.45">
      <c r="A67" s="49" t="s">
        <v>57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f t="shared" si="4"/>
        <v>0</v>
      </c>
    </row>
    <row r="68" spans="1:14" ht="24" customHeight="1" x14ac:dyDescent="0.45">
      <c r="A68" s="50" t="s">
        <v>58</v>
      </c>
      <c r="B68" s="57">
        <f t="shared" ref="B68" si="10">+B69+B70</f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f t="shared" si="4"/>
        <v>0</v>
      </c>
    </row>
    <row r="69" spans="1:14" ht="24" customHeight="1" x14ac:dyDescent="0.45">
      <c r="A69" s="49" t="s">
        <v>59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f t="shared" si="4"/>
        <v>0</v>
      </c>
    </row>
    <row r="70" spans="1:14" ht="24" customHeight="1" x14ac:dyDescent="0.45">
      <c r="A70" s="49" t="s">
        <v>60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f t="shared" si="4"/>
        <v>0</v>
      </c>
    </row>
    <row r="71" spans="1:14" ht="25.5" customHeight="1" x14ac:dyDescent="0.45">
      <c r="A71" s="47" t="s">
        <v>61</v>
      </c>
      <c r="B71" s="53">
        <f t="shared" ref="B71" si="11">+B72+B73+B74</f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f t="shared" si="4"/>
        <v>0</v>
      </c>
    </row>
    <row r="72" spans="1:14" ht="24" customHeight="1" x14ac:dyDescent="0.45">
      <c r="A72" s="48" t="s">
        <v>62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f t="shared" si="4"/>
        <v>0</v>
      </c>
    </row>
    <row r="73" spans="1:14" ht="24" customHeight="1" x14ac:dyDescent="0.45">
      <c r="A73" s="48" t="s">
        <v>63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f t="shared" si="4"/>
        <v>0</v>
      </c>
    </row>
    <row r="74" spans="1:14" ht="21" customHeight="1" x14ac:dyDescent="0.45">
      <c r="A74" s="49" t="s">
        <v>64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f t="shared" si="4"/>
        <v>0</v>
      </c>
    </row>
    <row r="75" spans="1:14" ht="28.5" x14ac:dyDescent="0.45">
      <c r="A75" s="46" t="s">
        <v>67</v>
      </c>
      <c r="B75" s="58">
        <f t="shared" ref="B75" si="12">+B76+B79+B82</f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9">
        <f t="shared" si="4"/>
        <v>0</v>
      </c>
    </row>
    <row r="76" spans="1:14" ht="23.25" customHeight="1" x14ac:dyDescent="0.45">
      <c r="A76" s="47" t="s">
        <v>68</v>
      </c>
      <c r="B76" s="53">
        <f t="shared" ref="B76" si="13">+B77+B78</f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f t="shared" si="4"/>
        <v>0</v>
      </c>
    </row>
    <row r="77" spans="1:14" ht="24.75" customHeight="1" x14ac:dyDescent="0.45">
      <c r="A77" s="49" t="s">
        <v>69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f t="shared" ref="N77:N83" si="14">+B77+C77+D77+E77+F77+G77+H77+I77+J77+K77+L77+M77</f>
        <v>0</v>
      </c>
    </row>
    <row r="78" spans="1:14" ht="27" customHeight="1" x14ac:dyDescent="0.45">
      <c r="A78" s="49" t="s">
        <v>70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f t="shared" si="14"/>
        <v>0</v>
      </c>
    </row>
    <row r="79" spans="1:14" ht="25.5" customHeight="1" x14ac:dyDescent="0.45">
      <c r="A79" s="47" t="s">
        <v>71</v>
      </c>
      <c r="B79" s="53">
        <f t="shared" ref="B79:M79" si="15">+B80+B81</f>
        <v>0</v>
      </c>
      <c r="C79" s="53">
        <f t="shared" si="15"/>
        <v>0</v>
      </c>
      <c r="D79" s="53">
        <f t="shared" si="15"/>
        <v>0</v>
      </c>
      <c r="E79" s="53">
        <f t="shared" si="15"/>
        <v>0</v>
      </c>
      <c r="F79" s="53">
        <f t="shared" si="15"/>
        <v>0</v>
      </c>
      <c r="G79" s="53">
        <f t="shared" si="15"/>
        <v>0</v>
      </c>
      <c r="H79" s="53">
        <f t="shared" si="15"/>
        <v>0</v>
      </c>
      <c r="I79" s="53">
        <f t="shared" si="15"/>
        <v>0</v>
      </c>
      <c r="J79" s="53">
        <f t="shared" si="15"/>
        <v>0</v>
      </c>
      <c r="K79" s="53">
        <f t="shared" si="15"/>
        <v>0</v>
      </c>
      <c r="L79" s="53">
        <f t="shared" si="15"/>
        <v>0</v>
      </c>
      <c r="M79" s="53">
        <f t="shared" si="15"/>
        <v>0</v>
      </c>
      <c r="N79" s="53">
        <f t="shared" si="14"/>
        <v>0</v>
      </c>
    </row>
    <row r="80" spans="1:14" ht="24.75" customHeight="1" x14ac:dyDescent="0.45">
      <c r="A80" s="49" t="s">
        <v>72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f t="shared" si="14"/>
        <v>0</v>
      </c>
    </row>
    <row r="81" spans="1:14" ht="24" customHeight="1" x14ac:dyDescent="0.45">
      <c r="A81" s="49" t="s">
        <v>73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f t="shared" si="14"/>
        <v>0</v>
      </c>
    </row>
    <row r="82" spans="1:14" ht="24" customHeight="1" x14ac:dyDescent="0.45">
      <c r="A82" s="47" t="s">
        <v>74</v>
      </c>
      <c r="B82" s="53">
        <f t="shared" ref="B82:M82" si="16">+B83</f>
        <v>0</v>
      </c>
      <c r="C82" s="53">
        <f t="shared" si="16"/>
        <v>0</v>
      </c>
      <c r="D82" s="53">
        <f t="shared" si="16"/>
        <v>0</v>
      </c>
      <c r="E82" s="53">
        <f t="shared" si="16"/>
        <v>0</v>
      </c>
      <c r="F82" s="53">
        <f t="shared" si="16"/>
        <v>0</v>
      </c>
      <c r="G82" s="53">
        <f t="shared" si="16"/>
        <v>0</v>
      </c>
      <c r="H82" s="53">
        <f t="shared" si="16"/>
        <v>0</v>
      </c>
      <c r="I82" s="53">
        <f t="shared" si="16"/>
        <v>0</v>
      </c>
      <c r="J82" s="53">
        <f t="shared" si="16"/>
        <v>0</v>
      </c>
      <c r="K82" s="53">
        <f t="shared" si="16"/>
        <v>0</v>
      </c>
      <c r="L82" s="53">
        <f t="shared" si="16"/>
        <v>0</v>
      </c>
      <c r="M82" s="53">
        <f t="shared" si="16"/>
        <v>0</v>
      </c>
      <c r="N82" s="53">
        <f t="shared" si="14"/>
        <v>0</v>
      </c>
    </row>
    <row r="83" spans="1:14" ht="27.75" customHeight="1" x14ac:dyDescent="0.45">
      <c r="A83" s="49" t="s">
        <v>75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f t="shared" si="14"/>
        <v>0</v>
      </c>
    </row>
    <row r="84" spans="1:14" ht="24.75" customHeight="1" x14ac:dyDescent="0.45">
      <c r="A84" s="45" t="s">
        <v>65</v>
      </c>
      <c r="B84" s="60">
        <f>+B75+B10</f>
        <v>8118936.0099999998</v>
      </c>
      <c r="C84" s="60">
        <f>+C75+C10</f>
        <v>10932784.92</v>
      </c>
      <c r="D84" s="60">
        <f t="shared" ref="D84:M84" si="17">+D75+D10</f>
        <v>10089003.889999999</v>
      </c>
      <c r="E84" s="60">
        <f t="shared" si="17"/>
        <v>0</v>
      </c>
      <c r="F84" s="60">
        <f t="shared" si="17"/>
        <v>0</v>
      </c>
      <c r="G84" s="60">
        <f t="shared" si="17"/>
        <v>0</v>
      </c>
      <c r="H84" s="60">
        <f t="shared" si="17"/>
        <v>0</v>
      </c>
      <c r="I84" s="60">
        <f t="shared" si="17"/>
        <v>0</v>
      </c>
      <c r="J84" s="60">
        <f t="shared" si="17"/>
        <v>0</v>
      </c>
      <c r="K84" s="60">
        <f t="shared" si="17"/>
        <v>0</v>
      </c>
      <c r="L84" s="60">
        <f>+L75+L10</f>
        <v>0</v>
      </c>
      <c r="M84" s="60">
        <f t="shared" si="17"/>
        <v>0</v>
      </c>
      <c r="N84" s="60">
        <f>+N75+N10</f>
        <v>29140724.82</v>
      </c>
    </row>
    <row r="85" spans="1:14" ht="28.5" x14ac:dyDescent="0.45">
      <c r="A85" s="41" t="s">
        <v>110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28.5" x14ac:dyDescent="0.45">
      <c r="A86" s="41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1:14" ht="28.5" x14ac:dyDescent="0.45">
      <c r="A87" s="41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4" ht="28.5" x14ac:dyDescent="0.45">
      <c r="A88" s="41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 ht="28.5" x14ac:dyDescent="0.45">
      <c r="A89" s="41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ht="28.5" x14ac:dyDescent="0.45">
      <c r="A90" s="41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4" ht="28.5" x14ac:dyDescent="0.45">
      <c r="A91" s="41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14" ht="28.5" x14ac:dyDescent="0.45">
      <c r="A92" s="41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 ht="23.25" x14ac:dyDescent="0.35">
      <c r="A93" s="4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6" spans="1:14" ht="27" x14ac:dyDescent="0.3">
      <c r="A96" s="62" t="s">
        <v>112</v>
      </c>
      <c r="B96" s="82" t="s">
        <v>117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ht="27.75" customHeight="1" x14ac:dyDescent="0.35">
      <c r="A97" s="62" t="s">
        <v>113</v>
      </c>
      <c r="B97" s="81" t="s">
        <v>118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</row>
    <row r="98" spans="1:14" ht="27" customHeight="1" x14ac:dyDescent="0.35">
      <c r="A98" s="62" t="s">
        <v>111</v>
      </c>
      <c r="B98" s="81" t="s">
        <v>119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</row>
    <row r="99" spans="1:14" ht="28.5" x14ac:dyDescent="0.4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 ht="35.25" customHeight="1" x14ac:dyDescent="0.35">
      <c r="A100" s="81" t="s">
        <v>116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</row>
    <row r="101" spans="1:14" ht="31.5" customHeight="1" x14ac:dyDescent="0.35">
      <c r="A101" s="81" t="s">
        <v>114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</row>
    <row r="102" spans="1:14" ht="29.25" customHeight="1" x14ac:dyDescent="0.35">
      <c r="A102" s="81" t="s">
        <v>115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</row>
    <row r="103" spans="1:14" ht="27" x14ac:dyDescent="0.3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</row>
  </sheetData>
  <mergeCells count="12">
    <mergeCell ref="A100:N100"/>
    <mergeCell ref="A101:N101"/>
    <mergeCell ref="A102:N102"/>
    <mergeCell ref="A103:N103"/>
    <mergeCell ref="B96:N96"/>
    <mergeCell ref="B97:N97"/>
    <mergeCell ref="B98:N98"/>
    <mergeCell ref="A4:N4"/>
    <mergeCell ref="A5:N5"/>
    <mergeCell ref="A6:N6"/>
    <mergeCell ref="A7:N7"/>
    <mergeCell ref="A8:N8"/>
  </mergeCells>
  <pageMargins left="0.36" right="0.2" top="0.22" bottom="1.51" header="0.2" footer="0.2"/>
  <pageSetup paperSize="13" scale="35" orientation="portrait" r:id="rId1"/>
  <rowBreaks count="1" manualBreakCount="1">
    <brk id="5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2024-04-01T19:16:55Z</cp:lastPrinted>
  <dcterms:created xsi:type="dcterms:W3CDTF">2021-07-29T18:58:50Z</dcterms:created>
  <dcterms:modified xsi:type="dcterms:W3CDTF">2024-04-01T19:17:16Z</dcterms:modified>
</cp:coreProperties>
</file>