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5. MAYO 2023\"/>
    </mc:Choice>
  </mc:AlternateContent>
  <xr:revisionPtr revIDLastSave="0" documentId="13_ncr:1_{E6EA7229-D788-4E9E-9FD2-86B9822AB76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3" l="1"/>
  <c r="O80" i="3"/>
  <c r="N80" i="3"/>
  <c r="M80" i="3"/>
  <c r="L80" i="3"/>
  <c r="K80" i="3"/>
  <c r="J80" i="3"/>
  <c r="I80" i="3"/>
  <c r="H80" i="3"/>
  <c r="G80" i="3"/>
  <c r="F80" i="3"/>
  <c r="E80" i="3"/>
  <c r="D80" i="3"/>
  <c r="P80" i="3" s="1"/>
  <c r="P79" i="3"/>
  <c r="P78" i="3"/>
  <c r="O77" i="3"/>
  <c r="N77" i="3"/>
  <c r="M77" i="3"/>
  <c r="L77" i="3"/>
  <c r="K77" i="3"/>
  <c r="J77" i="3"/>
  <c r="I77" i="3"/>
  <c r="H77" i="3"/>
  <c r="G77" i="3"/>
  <c r="F77" i="3"/>
  <c r="E77" i="3"/>
  <c r="D77" i="3"/>
  <c r="P77" i="3" s="1"/>
  <c r="P76" i="3"/>
  <c r="P75" i="3"/>
  <c r="D74" i="3"/>
  <c r="P74" i="3" s="1"/>
  <c r="P72" i="3"/>
  <c r="P71" i="3"/>
  <c r="P70" i="3"/>
  <c r="D69" i="3"/>
  <c r="P69" i="3" s="1"/>
  <c r="P68" i="3"/>
  <c r="P67" i="3"/>
  <c r="D66" i="3"/>
  <c r="P66" i="3" s="1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 s="1"/>
  <c r="O51" i="3"/>
  <c r="N51" i="3"/>
  <c r="M51" i="3"/>
  <c r="L51" i="3"/>
  <c r="K51" i="3"/>
  <c r="J51" i="3"/>
  <c r="I51" i="3"/>
  <c r="H51" i="3"/>
  <c r="G51" i="3"/>
  <c r="F51" i="3"/>
  <c r="E51" i="3"/>
  <c r="D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5" i="3" s="1"/>
  <c r="P27" i="3"/>
  <c r="P26" i="3"/>
  <c r="O25" i="3"/>
  <c r="O8" i="3" s="1"/>
  <c r="N25" i="3"/>
  <c r="N8" i="3" s="1"/>
  <c r="M25" i="3"/>
  <c r="M8" i="3" s="1"/>
  <c r="L25" i="3"/>
  <c r="K25" i="3"/>
  <c r="J25" i="3"/>
  <c r="I25" i="3"/>
  <c r="I8" i="3" s="1"/>
  <c r="H25" i="3"/>
  <c r="G25" i="3"/>
  <c r="F25" i="3"/>
  <c r="E25" i="3"/>
  <c r="D25" i="3"/>
  <c r="P24" i="3"/>
  <c r="P23" i="3"/>
  <c r="P22" i="3"/>
  <c r="P21" i="3"/>
  <c r="P20" i="3"/>
  <c r="P19" i="3"/>
  <c r="P18" i="3"/>
  <c r="P17" i="3"/>
  <c r="P16" i="3"/>
  <c r="H15" i="3"/>
  <c r="H8" i="3" s="1"/>
  <c r="G15" i="3"/>
  <c r="G8" i="3" s="1"/>
  <c r="F15" i="3"/>
  <c r="F8" i="3" s="1"/>
  <c r="E15" i="3"/>
  <c r="E8" i="3" s="1"/>
  <c r="D15" i="3"/>
  <c r="P15" i="3" s="1"/>
  <c r="P14" i="3"/>
  <c r="P13" i="3"/>
  <c r="P12" i="3"/>
  <c r="P11" i="3"/>
  <c r="P10" i="3"/>
  <c r="O9" i="3"/>
  <c r="N9" i="3"/>
  <c r="M9" i="3"/>
  <c r="L9" i="3"/>
  <c r="K9" i="3"/>
  <c r="J9" i="3"/>
  <c r="J8" i="3" s="1"/>
  <c r="I9" i="3"/>
  <c r="H9" i="3"/>
  <c r="G9" i="3"/>
  <c r="F9" i="3"/>
  <c r="E9" i="3"/>
  <c r="D9" i="3"/>
  <c r="P9" i="3" s="1"/>
  <c r="L8" i="3"/>
  <c r="K8" i="3"/>
  <c r="D8" i="3" l="1"/>
  <c r="P8" i="3" s="1"/>
  <c r="D73" i="3"/>
  <c r="P73" i="3" s="1"/>
  <c r="F82" i="3"/>
  <c r="H82" i="3"/>
  <c r="J82" i="3"/>
  <c r="L82" i="3"/>
  <c r="N82" i="3"/>
  <c r="M82" i="3"/>
  <c r="O82" i="3"/>
  <c r="I82" i="3" l="1"/>
  <c r="G82" i="3"/>
  <c r="E82" i="3"/>
  <c r="K82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2" i="3" l="1"/>
  <c r="P82" i="3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<sst xmlns="http://schemas.openxmlformats.org/spreadsheetml/2006/main" count="202" uniqueCount="123">
  <si>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</si>
  <si>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</si>
  <si>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</si>
  <si>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</si>
  <si>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</si>
  <si>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</si>
  <si>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</si>
  <si>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</si>
  <si>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</si>
  <si>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</si>
  <si>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</si>
  <si>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</si>
  <si>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</si>
  <si>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</si>
  <si>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</si>
  <si>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</si>
  <si>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</si>
  <si>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</si>
  <si>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</si>
  <si>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</si>
  <si>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</si>
  <si>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</si>
  <si>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</si>
  <si>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</si>
  <si>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</si>
  <si>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</si>
  <si>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</si>
  <si>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</si>
  <si>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</si>
  <si>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</si>
  <si>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</si>
  <si>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</si>
  <si>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</si>
  <si>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</si>
  <si>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</si>
  <si>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</si>
  <si>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</si>
  <si>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</si>
  <si>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</si>
  <si>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</si>
  <si>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</si>
  <si>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</si>
  <si>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</si>
  <si>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</si>
  <si>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</si>
  <si>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</si>
  <si>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</si>
  <si>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</si>
  <si>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</si>
  <si>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</si>
  <si>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</si>
  <si>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</si>
  <si>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</si>
  <si>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</si>
  <si>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</si>
  <si>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</si>
  <si>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</si>
  <si>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</si>
  <si>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</si>
  <si>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</si>
  <si>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</si>
  <si>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</si>
  <si>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</si>
  <si>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</si>
  <si>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</si>
  <si>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</si>
  <si>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</si>
  <si>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</si>
  <si>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</si>
  <si>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</si>
  <si>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</si>
  <si>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</si>
  <si>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</si>
  <si>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</si>
  <si>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</si>
  <si>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</si>
  <si>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</si>
  <si>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</si>
  <si>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</si>
  <si>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</si>
  <si>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</si>
  <si>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</si>
  <si>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</si>
  <si>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</si>
  <si>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</si>
  <si>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</si>
  <si>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</si>
  <si>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</si>
  <si>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</si>
  <si>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</si>
  <si>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</si>
  <si>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</si>
  <si>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</si>
  <si>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</si>
  <si>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</si>
  <si>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</si>
  <si>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</si>
  <si>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</si>
  <si>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</si>
  <si>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</si>
  <si>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</si>
  <si>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</si>
  <si>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                                                                              Pablo M. Grimaldi Hernández</t>
  </si>
  <si>
    <t xml:space="preserve">      Analista de Presupuesto</t>
  </si>
  <si>
    <t xml:space="preserve">                                                            Director Ejecutivo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</si>
  <si>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</si>
  <si>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</si>
  <si>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</si>
  <si>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</si>
  <si>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</si>
  <si>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</si>
  <si>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</si>
  <si>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</si>
  <si>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Ilania Quezada Luciano</t>
  </si>
  <si>
    <t>Mayo 2023</t>
  </si>
  <si>
    <t xml:space="preserve">                                Preparado por </t>
  </si>
  <si>
    <t xml:space="preserve">                                                  Autorizado por</t>
  </si>
  <si>
    <t xml:space="preserve">                             Enc. de Presupuesto</t>
  </si>
  <si>
    <t xml:space="preserve">                                                                                 Enc. Depto. Adm. y  Financiero</t>
  </si>
  <si>
    <t xml:space="preserve">                   Autorizado por</t>
  </si>
  <si>
    <t xml:space="preserve">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</si>
  <si>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                Director Ejecutivo</t>
  </si>
  <si>
    <t xml:space="preserve">                                                Claudio A. CamañoVélez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</si>
</sst>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 readingOrder="1"/>
    </xf>
    <xf numFmtId="0" fontId="18" fillId="3" borderId="0" xfId="0" applyFont="1" applyFill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164" fontId="24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6" fillId="0" borderId="0" xfId="1" applyFont="1"/>
    <xf numFmtId="0" fontId="27" fillId="0" borderId="0" xfId="0" applyFont="1"/>
    <xf numFmtId="0" fontId="29" fillId="0" borderId="0" xfId="0" applyFont="1" applyAlignment="1">
      <alignment vertical="top"/>
    </xf>
    <xf numFmtId="0" fontId="26" fillId="0" borderId="0" xfId="0" applyFont="1"/>
    <xf numFmtId="0" fontId="30" fillId="0" borderId="0" xfId="0" applyFont="1"/>
    <xf numFmtId="0" fontId="28" fillId="0" borderId="0" xfId="0" applyFont="1"/>
    <xf numFmtId="0" fontId="30" fillId="0" borderId="0" xfId="0" applyFont="1" applyAlignment="1">
      <alignment horizontal="center"/>
    </xf>
    <xf numFmtId="0" fontId="33" fillId="2" borderId="3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/>
    </xf>
    <xf numFmtId="43" fontId="34" fillId="0" borderId="1" xfId="0" applyNumberFormat="1" applyFont="1" applyBorder="1"/>
    <xf numFmtId="0" fontId="34" fillId="0" borderId="0" xfId="0" applyFont="1" applyAlignment="1">
      <alignment horizontal="left" indent="1"/>
    </xf>
    <xf numFmtId="43" fontId="34" fillId="0" borderId="0" xfId="1" applyFont="1"/>
    <xf numFmtId="0" fontId="35" fillId="0" borderId="0" xfId="0" applyFont="1" applyAlignment="1">
      <alignment horizontal="left" indent="2"/>
    </xf>
    <xf numFmtId="43" fontId="35" fillId="0" borderId="0" xfId="1" applyFont="1"/>
    <xf numFmtId="43" fontId="35" fillId="0" borderId="6" xfId="1" applyFont="1" applyBorder="1"/>
    <xf numFmtId="43" fontId="35" fillId="0" borderId="0" xfId="0" applyNumberFormat="1" applyFont="1"/>
    <xf numFmtId="164" fontId="34" fillId="0" borderId="1" xfId="0" applyNumberFormat="1" applyFont="1" applyBorder="1"/>
    <xf numFmtId="43" fontId="34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40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31" fillId="0" borderId="5" xfId="0" applyFont="1" applyBorder="1" applyAlignment="1">
      <alignment horizontal="center" vertical="top" wrapText="1" readingOrder="1"/>
    </xf>
    <xf numFmtId="0" fontId="31" fillId="0" borderId="0" xfId="0" applyFont="1" applyAlignment="1">
      <alignment horizontal="center" vertical="top" wrapText="1" readingOrder="1"/>
    </xf>
    <xf numFmtId="0" fontId="3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544285</xdr:colOff>
      <xdr:row>1</xdr:row>
      <xdr:rowOff>13605</xdr:rowOff>
    </xdr:from>
    <xdr:to>
      <xdr:col>15</xdr:col>
      <xdr:colOff>802821</xdr:colOff>
      <xdr:row>5</xdr:row>
      <xdr:rowOff>204106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7356" y="258534"/>
          <a:ext cx="2490107" cy="171450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1</xdr:row>
      <xdr:rowOff>108857</xdr:rowOff>
    </xdr:from>
    <xdr:to>
      <xdr:col>2</xdr:col>
      <xdr:colOff>3184071</xdr:colOff>
      <xdr:row>5</xdr:row>
      <xdr:rowOff>258535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3" y="353786"/>
          <a:ext cx="2598964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74" t="s">
        <v>92</v>
      </c>
      <c r="D3" s="75"/>
      <c r="E3" s="75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2" t="s">
        <v>93</v>
      </c>
      <c r="D4" s="73"/>
      <c r="E4" s="73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1" t="s">
        <v>94</v>
      </c>
      <c r="D5" s="82"/>
      <c r="E5" s="82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2" t="s">
        <v>101</v>
      </c>
      <c r="D6" s="73"/>
      <c r="E6" s="73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6" t="s">
        <v>76</v>
      </c>
      <c r="D7" s="77"/>
      <c r="E7" s="77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8" t="s">
        <v>66</v>
      </c>
      <c r="D8" s="79" t="s">
        <v>91</v>
      </c>
      <c r="E8" s="79" t="s">
        <v>90</v>
      </c>
      <c r="F8" s="28"/>
    </row>
    <row r="9" spans="2:16" ht="23.25" customHeight="1" x14ac:dyDescent="0.3">
      <c r="C9" s="78"/>
      <c r="D9" s="80"/>
      <c r="E9" s="80"/>
      <c r="F9" s="28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8"/>
    </row>
    <row r="11" spans="2:16" ht="18.75" x14ac:dyDescent="0.3">
      <c r="C11" s="9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0" t="s">
        <v>2</v>
      </c>
      <c r="D12" s="18">
        <v>68812500</v>
      </c>
      <c r="E12" s="37">
        <v>0</v>
      </c>
      <c r="F12" s="28"/>
    </row>
    <row r="13" spans="2:16" ht="18.75" x14ac:dyDescent="0.3">
      <c r="C13" s="10" t="s">
        <v>3</v>
      </c>
      <c r="D13" s="18">
        <v>3600000</v>
      </c>
      <c r="E13" s="37">
        <v>0</v>
      </c>
      <c r="F13" s="28"/>
    </row>
    <row r="14" spans="2:16" ht="18.75" x14ac:dyDescent="0.3">
      <c r="C14" s="10" t="s">
        <v>4</v>
      </c>
      <c r="D14" s="16">
        <v>0</v>
      </c>
      <c r="E14" s="37">
        <v>0</v>
      </c>
      <c r="F14" s="28"/>
    </row>
    <row r="15" spans="2:16" ht="18.75" x14ac:dyDescent="0.3">
      <c r="C15" s="10" t="s">
        <v>5</v>
      </c>
      <c r="D15" s="18">
        <v>0</v>
      </c>
      <c r="E15" s="37">
        <v>0</v>
      </c>
      <c r="F15" s="28"/>
    </row>
    <row r="16" spans="2:16" ht="18.75" x14ac:dyDescent="0.3">
      <c r="C16" s="10" t="s">
        <v>6</v>
      </c>
      <c r="D16" s="18">
        <v>9626445</v>
      </c>
      <c r="E16" s="37">
        <v>0</v>
      </c>
      <c r="F16" s="28"/>
    </row>
    <row r="17" spans="3:6" ht="18.75" x14ac:dyDescent="0.3">
      <c r="C17" s="9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0" t="s">
        <v>8</v>
      </c>
      <c r="D18" s="18">
        <v>3855153.13</v>
      </c>
      <c r="E18" s="37">
        <v>0</v>
      </c>
      <c r="F18" s="28"/>
    </row>
    <row r="19" spans="3:6" ht="18.75" x14ac:dyDescent="0.3">
      <c r="C19" s="10" t="s">
        <v>9</v>
      </c>
      <c r="D19" s="18">
        <v>1060000</v>
      </c>
      <c r="E19" s="37">
        <v>0</v>
      </c>
      <c r="F19" s="28"/>
    </row>
    <row r="20" spans="3:6" ht="18.75" x14ac:dyDescent="0.3">
      <c r="C20" s="10" t="s">
        <v>10</v>
      </c>
      <c r="D20" s="18">
        <v>3500000</v>
      </c>
      <c r="E20" s="37">
        <v>0</v>
      </c>
      <c r="F20" s="28"/>
    </row>
    <row r="21" spans="3:6" ht="18.75" x14ac:dyDescent="0.3">
      <c r="C21" s="10" t="s">
        <v>11</v>
      </c>
      <c r="D21" s="18">
        <v>80000</v>
      </c>
      <c r="E21" s="37">
        <v>0</v>
      </c>
      <c r="F21" s="28"/>
    </row>
    <row r="22" spans="3:6" ht="18.75" x14ac:dyDescent="0.3">
      <c r="C22" s="10" t="s">
        <v>12</v>
      </c>
      <c r="D22" s="18">
        <v>385500</v>
      </c>
      <c r="E22" s="37">
        <v>0</v>
      </c>
      <c r="F22" s="23"/>
    </row>
    <row r="23" spans="3:6" ht="18.75" x14ac:dyDescent="0.3">
      <c r="C23" s="10" t="s">
        <v>13</v>
      </c>
      <c r="D23" s="18">
        <v>3980000</v>
      </c>
      <c r="E23" s="37">
        <v>0</v>
      </c>
      <c r="F23" s="23"/>
    </row>
    <row r="24" spans="3:6" ht="18.75" x14ac:dyDescent="0.3">
      <c r="C24" s="10" t="s">
        <v>14</v>
      </c>
      <c r="D24" s="18">
        <v>2139500</v>
      </c>
      <c r="E24" s="37">
        <v>0</v>
      </c>
      <c r="F24" s="23"/>
    </row>
    <row r="25" spans="3:6" ht="18.75" x14ac:dyDescent="0.3">
      <c r="C25" s="10" t="s">
        <v>15</v>
      </c>
      <c r="D25" s="18">
        <v>13444676.33</v>
      </c>
      <c r="E25" s="37">
        <v>0</v>
      </c>
      <c r="F25" s="23"/>
    </row>
    <row r="26" spans="3:6" ht="18.75" x14ac:dyDescent="0.3">
      <c r="C26" s="10" t="s">
        <v>16</v>
      </c>
      <c r="D26" s="18">
        <v>1696590.87</v>
      </c>
      <c r="E26" s="37">
        <v>0</v>
      </c>
      <c r="F26" s="23"/>
    </row>
    <row r="27" spans="3:6" ht="18.75" x14ac:dyDescent="0.3">
      <c r="C27" s="9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0" t="s">
        <v>18</v>
      </c>
      <c r="D28" s="18">
        <v>149700</v>
      </c>
      <c r="E28" s="37">
        <v>0</v>
      </c>
      <c r="F28" s="23"/>
    </row>
    <row r="29" spans="3:6" ht="18.75" x14ac:dyDescent="0.3">
      <c r="C29" s="10" t="s">
        <v>19</v>
      </c>
      <c r="D29" s="18">
        <v>287030</v>
      </c>
      <c r="E29" s="37">
        <v>0</v>
      </c>
      <c r="F29" s="23"/>
    </row>
    <row r="30" spans="3:6" ht="18.75" x14ac:dyDescent="0.3">
      <c r="C30" s="10" t="s">
        <v>20</v>
      </c>
      <c r="D30" s="18">
        <v>217321.99</v>
      </c>
      <c r="E30" s="37">
        <v>0</v>
      </c>
      <c r="F30" s="23"/>
    </row>
    <row r="31" spans="3:6" ht="18.75" x14ac:dyDescent="0.3">
      <c r="C31" s="10" t="s">
        <v>21</v>
      </c>
      <c r="D31" s="18">
        <v>19000</v>
      </c>
      <c r="E31" s="37">
        <v>0</v>
      </c>
      <c r="F31" s="23"/>
    </row>
    <row r="32" spans="3:6" ht="18.75" x14ac:dyDescent="0.3">
      <c r="C32" s="10" t="s">
        <v>22</v>
      </c>
      <c r="D32" s="18">
        <v>51500</v>
      </c>
      <c r="E32" s="37">
        <v>0</v>
      </c>
      <c r="F32" s="23"/>
    </row>
    <row r="33" spans="3:6" ht="18.75" x14ac:dyDescent="0.3">
      <c r="C33" s="10" t="s">
        <v>23</v>
      </c>
      <c r="D33" s="18">
        <v>120462</v>
      </c>
      <c r="E33" s="37">
        <v>0</v>
      </c>
      <c r="F33" s="23"/>
    </row>
    <row r="34" spans="3:6" ht="18.75" x14ac:dyDescent="0.3">
      <c r="C34" s="10" t="s">
        <v>24</v>
      </c>
      <c r="D34" s="18">
        <v>931573.74</v>
      </c>
      <c r="E34" s="37">
        <v>0</v>
      </c>
      <c r="F34" s="23"/>
    </row>
    <row r="35" spans="3:6" ht="18.75" x14ac:dyDescent="0.3">
      <c r="C35" s="10" t="s">
        <v>25</v>
      </c>
      <c r="D35" s="18">
        <v>0</v>
      </c>
      <c r="E35" s="37">
        <v>0</v>
      </c>
      <c r="F35" s="23"/>
    </row>
    <row r="36" spans="3:6" ht="18.75" x14ac:dyDescent="0.3">
      <c r="C36" s="10" t="s">
        <v>26</v>
      </c>
      <c r="D36" s="18">
        <v>1006498.27</v>
      </c>
      <c r="E36" s="37">
        <v>0</v>
      </c>
      <c r="F36" s="23"/>
    </row>
    <row r="37" spans="3:6" ht="18.75" x14ac:dyDescent="0.3">
      <c r="C37" s="9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0" t="s">
        <v>28</v>
      </c>
      <c r="D38" s="18">
        <v>0</v>
      </c>
      <c r="E38" s="37">
        <v>0</v>
      </c>
      <c r="F38" s="23"/>
    </row>
    <row r="39" spans="3:6" ht="18.75" x14ac:dyDescent="0.3">
      <c r="C39" s="10" t="s">
        <v>29</v>
      </c>
      <c r="D39" s="18">
        <v>0</v>
      </c>
      <c r="E39" s="37">
        <v>0</v>
      </c>
      <c r="F39" s="23"/>
    </row>
    <row r="40" spans="3:6" ht="18.75" x14ac:dyDescent="0.3">
      <c r="C40" s="10" t="s">
        <v>30</v>
      </c>
      <c r="D40" s="18">
        <v>0</v>
      </c>
      <c r="E40" s="37">
        <v>0</v>
      </c>
      <c r="F40" s="23"/>
    </row>
    <row r="41" spans="3:6" ht="18.75" x14ac:dyDescent="0.3">
      <c r="C41" s="10" t="s">
        <v>31</v>
      </c>
      <c r="D41" s="18">
        <v>0</v>
      </c>
      <c r="E41" s="37">
        <v>0</v>
      </c>
      <c r="F41" s="23"/>
    </row>
    <row r="42" spans="3:6" ht="18.75" x14ac:dyDescent="0.3">
      <c r="C42" s="10" t="s">
        <v>32</v>
      </c>
      <c r="D42" s="18">
        <v>0</v>
      </c>
      <c r="E42" s="37">
        <v>0</v>
      </c>
      <c r="F42" s="23"/>
    </row>
    <row r="43" spans="3:6" ht="18.75" x14ac:dyDescent="0.3">
      <c r="C43" s="10" t="s">
        <v>33</v>
      </c>
      <c r="D43" s="18">
        <v>0</v>
      </c>
      <c r="E43" s="37">
        <v>0</v>
      </c>
      <c r="F43" s="23"/>
    </row>
    <row r="44" spans="3:6" ht="18.75" x14ac:dyDescent="0.3">
      <c r="C44" s="10" t="s">
        <v>34</v>
      </c>
      <c r="D44" s="18">
        <v>0</v>
      </c>
      <c r="E44" s="37">
        <v>0</v>
      </c>
      <c r="F44" s="23"/>
    </row>
    <row r="45" spans="3:6" ht="18.75" x14ac:dyDescent="0.3">
      <c r="C45" s="10" t="s">
        <v>35</v>
      </c>
      <c r="D45" s="18">
        <v>0</v>
      </c>
      <c r="E45" s="37">
        <v>0</v>
      </c>
      <c r="F45" s="23"/>
    </row>
    <row r="46" spans="3:6" ht="18.75" x14ac:dyDescent="0.3">
      <c r="C46" s="9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0" t="s">
        <v>37</v>
      </c>
      <c r="D47" s="18">
        <v>0</v>
      </c>
      <c r="E47" s="37">
        <v>0</v>
      </c>
      <c r="F47" s="23"/>
    </row>
    <row r="48" spans="3:6" ht="18.75" x14ac:dyDescent="0.3">
      <c r="C48" s="10" t="s">
        <v>38</v>
      </c>
      <c r="D48" s="18">
        <v>0</v>
      </c>
      <c r="E48" s="37">
        <v>0</v>
      </c>
      <c r="F48" s="23"/>
    </row>
    <row r="49" spans="3:6" ht="18.75" x14ac:dyDescent="0.3">
      <c r="C49" s="10" t="s">
        <v>39</v>
      </c>
      <c r="D49" s="18">
        <v>0</v>
      </c>
      <c r="E49" s="37">
        <v>0</v>
      </c>
      <c r="F49" s="23"/>
    </row>
    <row r="50" spans="3:6" ht="18.75" x14ac:dyDescent="0.3">
      <c r="C50" s="10" t="s">
        <v>40</v>
      </c>
      <c r="D50" s="18">
        <v>0</v>
      </c>
      <c r="E50" s="37">
        <v>0</v>
      </c>
      <c r="F50" s="23"/>
    </row>
    <row r="51" spans="3:6" ht="18.75" x14ac:dyDescent="0.3">
      <c r="C51" s="10" t="s">
        <v>41</v>
      </c>
      <c r="D51" s="18">
        <v>0</v>
      </c>
      <c r="E51" s="37">
        <v>0</v>
      </c>
      <c r="F51" s="23"/>
    </row>
    <row r="52" spans="3:6" ht="18.75" x14ac:dyDescent="0.3">
      <c r="C52" s="10" t="s">
        <v>42</v>
      </c>
      <c r="D52" s="18">
        <v>0</v>
      </c>
      <c r="E52" s="37">
        <v>0</v>
      </c>
      <c r="F52" s="23"/>
    </row>
    <row r="53" spans="3:6" ht="18.75" x14ac:dyDescent="0.3">
      <c r="C53" s="9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0" t="s">
        <v>44</v>
      </c>
      <c r="D54" s="18">
        <v>16584279.5</v>
      </c>
      <c r="E54" s="37">
        <v>0</v>
      </c>
      <c r="F54" s="23"/>
    </row>
    <row r="55" spans="3:6" ht="18.75" x14ac:dyDescent="0.3">
      <c r="C55" s="10" t="s">
        <v>45</v>
      </c>
      <c r="D55" s="18">
        <v>554766.82000000007</v>
      </c>
      <c r="E55" s="37">
        <v>0</v>
      </c>
      <c r="F55" s="23"/>
    </row>
    <row r="56" spans="3:6" ht="18.75" x14ac:dyDescent="0.3">
      <c r="C56" s="10" t="s">
        <v>46</v>
      </c>
      <c r="D56" s="18">
        <v>362800.6</v>
      </c>
      <c r="E56" s="37">
        <v>0</v>
      </c>
      <c r="F56" s="23"/>
    </row>
    <row r="57" spans="3:6" ht="18.75" x14ac:dyDescent="0.3">
      <c r="C57" s="10" t="s">
        <v>47</v>
      </c>
      <c r="D57" s="18">
        <v>24862849.75</v>
      </c>
      <c r="E57" s="37">
        <v>0</v>
      </c>
      <c r="F57" s="23"/>
    </row>
    <row r="58" spans="3:6" ht="18.75" x14ac:dyDescent="0.3">
      <c r="C58" s="10" t="s">
        <v>48</v>
      </c>
      <c r="D58" s="18">
        <v>5102300</v>
      </c>
      <c r="E58" s="37">
        <v>0</v>
      </c>
      <c r="F58" s="23"/>
    </row>
    <row r="59" spans="3:6" ht="18.75" x14ac:dyDescent="0.3">
      <c r="C59" s="10" t="s">
        <v>49</v>
      </c>
      <c r="D59" s="18">
        <v>130000</v>
      </c>
      <c r="E59" s="37">
        <v>0</v>
      </c>
      <c r="F59" s="23"/>
    </row>
    <row r="60" spans="3:6" ht="18.75" x14ac:dyDescent="0.3">
      <c r="C60" s="10" t="s">
        <v>50</v>
      </c>
      <c r="D60" s="18">
        <v>0</v>
      </c>
      <c r="E60" s="37">
        <v>0</v>
      </c>
      <c r="F60" s="23"/>
    </row>
    <row r="61" spans="3:6" ht="18.75" x14ac:dyDescent="0.3">
      <c r="C61" s="10" t="s">
        <v>51</v>
      </c>
      <c r="D61" s="18">
        <v>1943136</v>
      </c>
      <c r="E61" s="37">
        <v>0</v>
      </c>
      <c r="F61" s="23"/>
    </row>
    <row r="62" spans="3:6" ht="18.75" x14ac:dyDescent="0.3">
      <c r="C62" s="10" t="s">
        <v>52</v>
      </c>
      <c r="D62" s="18">
        <v>0</v>
      </c>
      <c r="E62" s="37">
        <v>0</v>
      </c>
      <c r="F62" s="23"/>
    </row>
    <row r="63" spans="3:6" ht="18.75" x14ac:dyDescent="0.3">
      <c r="C63" s="9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0" t="s">
        <v>54</v>
      </c>
      <c r="D64" s="18">
        <v>2800000</v>
      </c>
      <c r="E64" s="37">
        <v>0</v>
      </c>
      <c r="F64" s="23"/>
    </row>
    <row r="65" spans="3:6" ht="18.75" x14ac:dyDescent="0.3">
      <c r="C65" s="10" t="s">
        <v>55</v>
      </c>
      <c r="D65" s="18">
        <v>0</v>
      </c>
      <c r="E65" s="37">
        <v>0</v>
      </c>
      <c r="F65" s="23"/>
    </row>
    <row r="66" spans="3:6" ht="18.75" x14ac:dyDescent="0.3">
      <c r="C66" s="10" t="s">
        <v>56</v>
      </c>
      <c r="D66" s="18">
        <v>0</v>
      </c>
      <c r="E66" s="37">
        <v>0</v>
      </c>
      <c r="F66" s="23"/>
    </row>
    <row r="67" spans="3:6" ht="18.75" x14ac:dyDescent="0.3">
      <c r="C67" s="10" t="s">
        <v>57</v>
      </c>
      <c r="D67" s="18">
        <v>0</v>
      </c>
      <c r="E67" s="37">
        <v>0</v>
      </c>
      <c r="F67" s="23"/>
    </row>
    <row r="68" spans="3:6" ht="18.75" x14ac:dyDescent="0.3">
      <c r="C68" s="9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0" t="s">
        <v>59</v>
      </c>
      <c r="D69" s="18">
        <v>0</v>
      </c>
      <c r="E69" s="37">
        <v>0</v>
      </c>
      <c r="F69" s="23"/>
    </row>
    <row r="70" spans="3:6" ht="18.75" x14ac:dyDescent="0.3">
      <c r="C70" s="10" t="s">
        <v>60</v>
      </c>
      <c r="D70" s="18">
        <v>0</v>
      </c>
      <c r="E70" s="37">
        <v>0</v>
      </c>
      <c r="F70" s="23"/>
    </row>
    <row r="71" spans="3:6" ht="18.75" x14ac:dyDescent="0.3">
      <c r="C71" s="9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0" t="s">
        <v>62</v>
      </c>
      <c r="D72" s="18">
        <v>0</v>
      </c>
      <c r="E72" s="37">
        <v>0</v>
      </c>
      <c r="F72" s="29"/>
    </row>
    <row r="73" spans="3:6" ht="18.75" x14ac:dyDescent="0.3">
      <c r="C73" s="10" t="s">
        <v>63</v>
      </c>
      <c r="D73" s="18">
        <v>0</v>
      </c>
      <c r="E73" s="37">
        <v>0</v>
      </c>
      <c r="F73" s="29"/>
    </row>
    <row r="74" spans="3:6" ht="18.75" x14ac:dyDescent="0.3">
      <c r="C74" s="10" t="s">
        <v>64</v>
      </c>
      <c r="D74" s="18">
        <v>0</v>
      </c>
      <c r="E74" s="37">
        <v>0</v>
      </c>
      <c r="F74" s="29"/>
    </row>
    <row r="75" spans="3:6" ht="18.75" x14ac:dyDescent="0.3">
      <c r="C75" s="7" t="s">
        <v>67</v>
      </c>
      <c r="D75" s="19">
        <f>+D76+D79+D82</f>
        <v>0</v>
      </c>
      <c r="E75" s="37">
        <f>+E76+E79+E82</f>
        <v>0</v>
      </c>
      <c r="F75" s="29"/>
    </row>
    <row r="76" spans="3:6" ht="18.75" x14ac:dyDescent="0.3">
      <c r="C76" s="9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0" t="s">
        <v>69</v>
      </c>
      <c r="D77" s="18">
        <v>0</v>
      </c>
      <c r="E77" s="37">
        <v>0</v>
      </c>
      <c r="F77" s="23"/>
    </row>
    <row r="78" spans="3:6" ht="18.75" x14ac:dyDescent="0.3">
      <c r="C78" s="10" t="s">
        <v>70</v>
      </c>
      <c r="D78" s="18">
        <v>0</v>
      </c>
      <c r="E78" s="37">
        <v>0</v>
      </c>
      <c r="F78" s="23"/>
    </row>
    <row r="79" spans="3:6" ht="18.75" x14ac:dyDescent="0.3">
      <c r="C79" s="9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0" t="s">
        <v>72</v>
      </c>
      <c r="D80" s="18">
        <v>0</v>
      </c>
      <c r="E80" s="37">
        <v>0</v>
      </c>
      <c r="F80" s="23"/>
    </row>
    <row r="81" spans="3:7" ht="18.75" x14ac:dyDescent="0.3">
      <c r="C81" s="10" t="s">
        <v>73</v>
      </c>
      <c r="D81" s="18">
        <v>0</v>
      </c>
      <c r="E81" s="37">
        <v>0</v>
      </c>
      <c r="F81" s="23"/>
    </row>
    <row r="82" spans="3:7" ht="18.75" x14ac:dyDescent="0.3">
      <c r="C82" s="9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0" t="s">
        <v>75</v>
      </c>
      <c r="D83" s="18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106</v>
      </c>
      <c r="D85" s="23"/>
      <c r="E85" s="23"/>
      <c r="F85" s="23"/>
    </row>
    <row r="86" spans="3:7" ht="29.25" customHeight="1" thickBot="1" x14ac:dyDescent="0.35">
      <c r="C86" s="41" t="s">
        <v>107</v>
      </c>
      <c r="D86" s="23"/>
      <c r="E86" s="23"/>
      <c r="F86" s="23"/>
    </row>
    <row r="87" spans="3:7" ht="42" customHeight="1" thickBot="1" x14ac:dyDescent="0.35">
      <c r="C87" s="42" t="s">
        <v>108</v>
      </c>
      <c r="D87" s="23"/>
      <c r="E87" s="23"/>
      <c r="F87" s="23"/>
    </row>
    <row r="88" spans="3:7" ht="75.75" thickBot="1" x14ac:dyDescent="0.35">
      <c r="C88" s="43" t="s">
        <v>109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84" t="s">
        <v>105</v>
      </c>
      <c r="D91" s="84"/>
      <c r="E91" s="31" t="s">
        <v>96</v>
      </c>
      <c r="F91" s="31"/>
      <c r="G91" s="14"/>
    </row>
    <row r="92" spans="3:7" ht="16.5" x14ac:dyDescent="0.25">
      <c r="C92" s="84" t="s">
        <v>110</v>
      </c>
      <c r="D92" s="84"/>
      <c r="E92" s="31" t="s">
        <v>111</v>
      </c>
      <c r="F92" s="31"/>
      <c r="G92" s="15"/>
    </row>
    <row r="93" spans="3:7" ht="18.75" customHeight="1" x14ac:dyDescent="0.25">
      <c r="C93" s="84" t="s">
        <v>103</v>
      </c>
      <c r="D93" s="84"/>
      <c r="E93" s="31" t="s">
        <v>99</v>
      </c>
      <c r="F93" s="31"/>
      <c r="G93" s="15"/>
    </row>
    <row r="94" spans="3:7" ht="18.75" customHeight="1" x14ac:dyDescent="0.25">
      <c r="C94" s="32"/>
      <c r="D94" s="32"/>
      <c r="E94" s="31"/>
      <c r="F94" s="31"/>
      <c r="G94" s="15"/>
    </row>
    <row r="95" spans="3:7" ht="18.75" x14ac:dyDescent="0.3">
      <c r="C95" s="83" t="s">
        <v>100</v>
      </c>
      <c r="D95" s="83"/>
      <c r="E95" s="83"/>
      <c r="F95" s="83"/>
      <c r="G95" s="6"/>
    </row>
    <row r="96" spans="3:7" ht="18.75" x14ac:dyDescent="0.3">
      <c r="C96" s="83" t="s">
        <v>97</v>
      </c>
      <c r="D96" s="83"/>
      <c r="E96" s="83"/>
      <c r="F96" s="83"/>
      <c r="G96" s="6"/>
    </row>
    <row r="97" spans="3:7" ht="18.75" x14ac:dyDescent="0.3">
      <c r="C97" s="83" t="s">
        <v>98</v>
      </c>
      <c r="D97" s="83"/>
      <c r="E97" s="83"/>
      <c r="F97" s="83"/>
      <c r="G97" s="12"/>
    </row>
    <row r="98" spans="3:7" ht="16.5" x14ac:dyDescent="0.25">
      <c r="C98" s="33"/>
      <c r="D98" s="34"/>
      <c r="E98" s="35"/>
      <c r="F98" s="35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R101"/>
  <sheetViews>
    <sheetView showGridLines="0" tabSelected="1" topLeftCell="A63" zoomScale="70" zoomScaleNormal="70" workbookViewId="0">
      <selection activeCell="C92" sqref="C92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61.42578125" style="6" customWidth="1"/>
    <col min="4" max="7" width="26.7109375" style="6" customWidth="1"/>
    <col min="8" max="8" width="33.42578125" style="6" customWidth="1"/>
    <col min="9" max="9" width="24.5703125" style="6" hidden="1" customWidth="1"/>
    <col min="10" max="10" width="23.28515625" style="6" hidden="1" customWidth="1"/>
    <col min="11" max="11" width="22.7109375" style="6" hidden="1" customWidth="1"/>
    <col min="12" max="12" width="22.5703125" style="6" hidden="1" customWidth="1"/>
    <col min="13" max="13" width="23" style="6" hidden="1" customWidth="1"/>
    <col min="14" max="14" width="21.42578125" style="6" hidden="1" customWidth="1"/>
    <col min="15" max="15" width="0.7109375" style="6" hidden="1" customWidth="1"/>
    <col min="16" max="16" width="28.7109375" style="6" customWidth="1"/>
    <col min="17" max="17" width="24.140625" style="6" customWidth="1"/>
    <col min="18" max="16384" width="11.42578125" style="6"/>
  </cols>
  <sheetData>
    <row r="2" spans="3:18" ht="31.5" customHeight="1" x14ac:dyDescent="0.3">
      <c r="C2" s="85" t="s">
        <v>92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3:18" ht="33" customHeight="1" x14ac:dyDescent="0.3">
      <c r="C3" s="85" t="s">
        <v>93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3:18" ht="26.25" x14ac:dyDescent="0.3">
      <c r="C4" s="90" t="s">
        <v>114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3:18" ht="28.5" customHeight="1" x14ac:dyDescent="0.3">
      <c r="C5" s="85" t="s">
        <v>95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3:18" ht="22.5" customHeight="1" x14ac:dyDescent="0.3">
      <c r="C6" s="92" t="s">
        <v>76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3:18" ht="23.25" customHeight="1" x14ac:dyDescent="0.3">
      <c r="C7" s="51" t="s">
        <v>66</v>
      </c>
      <c r="D7" s="52" t="s">
        <v>78</v>
      </c>
      <c r="E7" s="52" t="s">
        <v>79</v>
      </c>
      <c r="F7" s="52" t="s">
        <v>80</v>
      </c>
      <c r="G7" s="52" t="s">
        <v>81</v>
      </c>
      <c r="H7" s="53" t="s">
        <v>82</v>
      </c>
      <c r="I7" s="52" t="s">
        <v>83</v>
      </c>
      <c r="J7" s="53" t="s">
        <v>84</v>
      </c>
      <c r="K7" s="52" t="s">
        <v>85</v>
      </c>
      <c r="L7" s="52" t="s">
        <v>86</v>
      </c>
      <c r="M7" s="52" t="s">
        <v>87</v>
      </c>
      <c r="N7" s="52" t="s">
        <v>88</v>
      </c>
      <c r="O7" s="53" t="s">
        <v>89</v>
      </c>
      <c r="P7" s="52" t="s">
        <v>77</v>
      </c>
      <c r="Q7" s="16"/>
      <c r="R7" s="16"/>
    </row>
    <row r="8" spans="3:18" ht="34.5" customHeight="1" x14ac:dyDescent="0.45">
      <c r="C8" s="54" t="s">
        <v>0</v>
      </c>
      <c r="D8" s="55">
        <f>+D9+D15+D25+D35+D44+D51+D62+D66+D69</f>
        <v>7310698.71</v>
      </c>
      <c r="E8" s="55">
        <f t="shared" ref="E8:F8" si="0">+E9+E15+E25+E35+E44+E51+E62+E66+E69</f>
        <v>8927180.6600000001</v>
      </c>
      <c r="F8" s="55">
        <f t="shared" si="0"/>
        <v>9123124.2599999998</v>
      </c>
      <c r="G8" s="55">
        <f t="shared" ref="G8:I8" si="1">+G9+G15+G25+G35+G44+G51+G62+G66+G69+G73</f>
        <v>8510664.7699999996</v>
      </c>
      <c r="H8" s="55">
        <f t="shared" si="1"/>
        <v>11872034.630000001</v>
      </c>
      <c r="I8" s="55">
        <f t="shared" si="1"/>
        <v>0</v>
      </c>
      <c r="J8" s="55">
        <f>+J9+J15+J25+J35+J44+J51+J62+J66+J69+J73</f>
        <v>0</v>
      </c>
      <c r="K8" s="55">
        <f t="shared" ref="K8:L8" si="2">+K9+K15+K25+K35+K44+K51+K62+K66+K69+K73</f>
        <v>0</v>
      </c>
      <c r="L8" s="55">
        <f t="shared" si="2"/>
        <v>0</v>
      </c>
      <c r="M8" s="55">
        <f>+M9+M15+M25+M35+M44+M51+M61+M66+M69+M73</f>
        <v>0</v>
      </c>
      <c r="N8" s="55">
        <f>+N9+N15+N25+N35+N44+N51+N61+N66+N69+N73</f>
        <v>0</v>
      </c>
      <c r="O8" s="55">
        <f>+O9+O15+O25+O35+O44+O51+O61+O66+O69+O73</f>
        <v>0</v>
      </c>
      <c r="P8" s="55">
        <f>+D8+E8+F8+G8+H8+I8+J8+K8+L8+M8+N8+O8</f>
        <v>45743703.030000009</v>
      </c>
      <c r="Q8" s="16"/>
      <c r="R8" s="16"/>
    </row>
    <row r="9" spans="3:18" ht="30" customHeight="1" x14ac:dyDescent="0.45">
      <c r="C9" s="56" t="s">
        <v>1</v>
      </c>
      <c r="D9" s="57">
        <f t="shared" ref="D9:O9" si="3">+D10+D11+D12+D13+D14</f>
        <v>7140905.9100000001</v>
      </c>
      <c r="E9" s="57">
        <f t="shared" si="3"/>
        <v>8228538.7000000002</v>
      </c>
      <c r="F9" s="57">
        <f t="shared" si="3"/>
        <v>7668391.1400000006</v>
      </c>
      <c r="G9" s="57">
        <f t="shared" si="3"/>
        <v>7624288.5</v>
      </c>
      <c r="H9" s="57">
        <f t="shared" si="3"/>
        <v>7778637.1400000006</v>
      </c>
      <c r="I9" s="57">
        <f t="shared" si="3"/>
        <v>0</v>
      </c>
      <c r="J9" s="57">
        <f t="shared" si="3"/>
        <v>0</v>
      </c>
      <c r="K9" s="57">
        <f t="shared" si="3"/>
        <v>0</v>
      </c>
      <c r="L9" s="57">
        <f t="shared" si="3"/>
        <v>0</v>
      </c>
      <c r="M9" s="57">
        <f t="shared" si="3"/>
        <v>0</v>
      </c>
      <c r="N9" s="57">
        <f t="shared" si="3"/>
        <v>0</v>
      </c>
      <c r="O9" s="57">
        <f t="shared" si="3"/>
        <v>0</v>
      </c>
      <c r="P9" s="57">
        <f t="shared" ref="P9:P74" si="4">+D9+E9+F9+G9+H9+I9+J9+K9+L9+M9+N9+O9</f>
        <v>38440761.390000001</v>
      </c>
      <c r="Q9" s="16"/>
      <c r="R9" s="16"/>
    </row>
    <row r="10" spans="3:18" ht="27.75" x14ac:dyDescent="0.45">
      <c r="C10" s="58" t="s">
        <v>2</v>
      </c>
      <c r="D10" s="59">
        <v>6215000</v>
      </c>
      <c r="E10" s="59">
        <v>7186284.6299999999</v>
      </c>
      <c r="F10" s="59">
        <v>6694094.8500000006</v>
      </c>
      <c r="G10" s="59">
        <v>6630833.3300000001</v>
      </c>
      <c r="H10" s="59">
        <v>6765000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f t="shared" si="4"/>
        <v>33491212.810000002</v>
      </c>
      <c r="Q10" s="16"/>
      <c r="R10" s="16"/>
    </row>
    <row r="11" spans="3:18" ht="27.75" x14ac:dyDescent="0.45">
      <c r="C11" s="58" t="s">
        <v>3</v>
      </c>
      <c r="D11" s="59">
        <v>0</v>
      </c>
      <c r="E11" s="60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f t="shared" si="4"/>
        <v>0</v>
      </c>
      <c r="Q11" s="16"/>
      <c r="R11" s="16"/>
    </row>
    <row r="12" spans="3:18" ht="27.75" x14ac:dyDescent="0.45">
      <c r="C12" s="58" t="s">
        <v>4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f t="shared" si="4"/>
        <v>0</v>
      </c>
      <c r="Q12" s="11"/>
    </row>
    <row r="13" spans="3:18" ht="27.75" x14ac:dyDescent="0.45">
      <c r="C13" s="58" t="s">
        <v>5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f t="shared" si="4"/>
        <v>0</v>
      </c>
    </row>
    <row r="14" spans="3:18" ht="27.75" x14ac:dyDescent="0.45">
      <c r="C14" s="58" t="s">
        <v>6</v>
      </c>
      <c r="D14" s="59">
        <v>925905.91</v>
      </c>
      <c r="E14" s="59">
        <v>1042254.0700000002</v>
      </c>
      <c r="F14" s="59">
        <v>974296.29</v>
      </c>
      <c r="G14" s="59">
        <v>993455.17000000016</v>
      </c>
      <c r="H14" s="59">
        <v>1013637.1400000002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f t="shared" si="4"/>
        <v>4949548.580000001</v>
      </c>
    </row>
    <row r="15" spans="3:18" ht="27.75" x14ac:dyDescent="0.45">
      <c r="C15" s="56" t="s">
        <v>7</v>
      </c>
      <c r="D15" s="57">
        <f t="shared" ref="D15:H15" si="5">+D16+D17+D18+D19+D20+D21+D22+D23+D24</f>
        <v>169792.8</v>
      </c>
      <c r="E15" s="57">
        <f t="shared" si="5"/>
        <v>557837.31999999995</v>
      </c>
      <c r="F15" s="57">
        <f t="shared" si="5"/>
        <v>810356.7</v>
      </c>
      <c r="G15" s="57">
        <f t="shared" si="5"/>
        <v>421192.35000000003</v>
      </c>
      <c r="H15" s="57">
        <f t="shared" si="5"/>
        <v>1025959.67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f t="shared" si="4"/>
        <v>2985138.84</v>
      </c>
    </row>
    <row r="16" spans="3:18" ht="27.75" x14ac:dyDescent="0.45">
      <c r="C16" s="58" t="s">
        <v>8</v>
      </c>
      <c r="D16" s="59">
        <v>69643.8</v>
      </c>
      <c r="E16" s="59">
        <v>63789.72</v>
      </c>
      <c r="F16" s="59">
        <v>448854.69999999995</v>
      </c>
      <c r="G16" s="59">
        <v>72073.34</v>
      </c>
      <c r="H16" s="59">
        <v>104036.04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f t="shared" si="4"/>
        <v>758397.6</v>
      </c>
    </row>
    <row r="17" spans="3:18" ht="27.75" x14ac:dyDescent="0.45">
      <c r="C17" s="58" t="s">
        <v>9</v>
      </c>
      <c r="D17" s="59">
        <v>0</v>
      </c>
      <c r="E17" s="59">
        <v>0</v>
      </c>
      <c r="F17" s="59">
        <v>60829</v>
      </c>
      <c r="G17" s="59">
        <v>1719.97</v>
      </c>
      <c r="H17" s="59">
        <v>61017.66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f t="shared" si="4"/>
        <v>123566.63</v>
      </c>
    </row>
    <row r="18" spans="3:18" ht="27.75" x14ac:dyDescent="0.45">
      <c r="C18" s="58" t="s">
        <v>10</v>
      </c>
      <c r="D18" s="59">
        <v>0</v>
      </c>
      <c r="E18" s="59">
        <v>344500</v>
      </c>
      <c r="F18" s="59">
        <v>224150</v>
      </c>
      <c r="G18" s="59">
        <v>102700</v>
      </c>
      <c r="H18" s="59">
        <v>214650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f t="shared" si="4"/>
        <v>886000</v>
      </c>
    </row>
    <row r="19" spans="3:18" ht="27.75" x14ac:dyDescent="0.45">
      <c r="C19" s="58" t="s">
        <v>11</v>
      </c>
      <c r="D19" s="59">
        <v>0</v>
      </c>
      <c r="E19" s="59">
        <v>0</v>
      </c>
      <c r="F19" s="59">
        <v>0</v>
      </c>
      <c r="G19" s="59">
        <v>0</v>
      </c>
      <c r="H19" s="59">
        <v>2340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f t="shared" si="4"/>
        <v>2340</v>
      </c>
    </row>
    <row r="20" spans="3:18" ht="27.75" x14ac:dyDescent="0.45">
      <c r="C20" s="58" t="s">
        <v>12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f t="shared" si="4"/>
        <v>0</v>
      </c>
    </row>
    <row r="21" spans="3:18" ht="27.75" x14ac:dyDescent="0.45">
      <c r="C21" s="58" t="s">
        <v>13</v>
      </c>
      <c r="D21" s="59">
        <v>100149</v>
      </c>
      <c r="E21" s="59">
        <v>149547.6</v>
      </c>
      <c r="F21" s="59">
        <v>0</v>
      </c>
      <c r="G21" s="59">
        <v>164273.26</v>
      </c>
      <c r="H21" s="59">
        <v>281911.38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f t="shared" si="4"/>
        <v>695881.24</v>
      </c>
    </row>
    <row r="22" spans="3:18" ht="27.75" x14ac:dyDescent="0.45">
      <c r="C22" s="58" t="s">
        <v>14</v>
      </c>
      <c r="D22" s="59">
        <v>0</v>
      </c>
      <c r="E22" s="59">
        <v>0</v>
      </c>
      <c r="F22" s="59">
        <v>31683</v>
      </c>
      <c r="G22" s="59">
        <v>0</v>
      </c>
      <c r="H22" s="59">
        <v>33399.99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f t="shared" si="4"/>
        <v>65082.99</v>
      </c>
    </row>
    <row r="23" spans="3:18" ht="27.75" x14ac:dyDescent="0.45">
      <c r="C23" s="58" t="s">
        <v>15</v>
      </c>
      <c r="D23" s="59">
        <v>0</v>
      </c>
      <c r="E23" s="59">
        <v>0</v>
      </c>
      <c r="F23" s="59">
        <v>0</v>
      </c>
      <c r="G23" s="59">
        <v>13177.58</v>
      </c>
      <c r="H23" s="59">
        <v>305210.59999999998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f t="shared" si="4"/>
        <v>318388.18</v>
      </c>
    </row>
    <row r="24" spans="3:18" ht="27.75" x14ac:dyDescent="0.45">
      <c r="C24" s="58" t="s">
        <v>16</v>
      </c>
      <c r="D24" s="59">
        <v>0</v>
      </c>
      <c r="E24" s="59">
        <v>0</v>
      </c>
      <c r="F24" s="59">
        <v>44840</v>
      </c>
      <c r="G24" s="59">
        <v>67248.2</v>
      </c>
      <c r="H24" s="59">
        <v>23394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f t="shared" si="4"/>
        <v>135482.20000000001</v>
      </c>
    </row>
    <row r="25" spans="3:18" ht="27.75" x14ac:dyDescent="0.45">
      <c r="C25" s="56" t="s">
        <v>17</v>
      </c>
      <c r="D25" s="57">
        <f>+D26+D27+D28+D29+D30+D31+D32+D33+D34</f>
        <v>0</v>
      </c>
      <c r="E25" s="57">
        <f t="shared" ref="E25:P25" si="6">+E26+E27+E28+E29+E30+E31+E32+E33+E34</f>
        <v>140804.63999999998</v>
      </c>
      <c r="F25" s="57">
        <f t="shared" si="6"/>
        <v>355014.88</v>
      </c>
      <c r="G25" s="57">
        <f t="shared" si="6"/>
        <v>465183.92000000004</v>
      </c>
      <c r="H25" s="57">
        <f t="shared" si="6"/>
        <v>1492172.29</v>
      </c>
      <c r="I25" s="57">
        <f t="shared" si="6"/>
        <v>0</v>
      </c>
      <c r="J25" s="57">
        <f t="shared" si="6"/>
        <v>0</v>
      </c>
      <c r="K25" s="57">
        <f t="shared" si="6"/>
        <v>0</v>
      </c>
      <c r="L25" s="57">
        <f t="shared" si="6"/>
        <v>0</v>
      </c>
      <c r="M25" s="57">
        <f t="shared" si="6"/>
        <v>0</v>
      </c>
      <c r="N25" s="57">
        <f t="shared" si="6"/>
        <v>0</v>
      </c>
      <c r="O25" s="57">
        <f t="shared" si="6"/>
        <v>0</v>
      </c>
      <c r="P25" s="57">
        <f t="shared" si="6"/>
        <v>2453175.73</v>
      </c>
      <c r="Q25" s="17"/>
      <c r="R25" s="17"/>
    </row>
    <row r="26" spans="3:18" ht="27.75" x14ac:dyDescent="0.45">
      <c r="C26" s="58" t="s">
        <v>18</v>
      </c>
      <c r="D26" s="59">
        <v>0</v>
      </c>
      <c r="E26" s="59">
        <v>41032.1</v>
      </c>
      <c r="F26" s="59">
        <v>14179.52</v>
      </c>
      <c r="G26" s="59">
        <v>13933</v>
      </c>
      <c r="H26" s="59">
        <v>43858.3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f t="shared" si="4"/>
        <v>113002.92</v>
      </c>
    </row>
    <row r="27" spans="3:18" ht="27.75" x14ac:dyDescent="0.45">
      <c r="C27" s="58" t="s">
        <v>19</v>
      </c>
      <c r="D27" s="59">
        <v>0</v>
      </c>
      <c r="E27" s="59">
        <v>0</v>
      </c>
      <c r="F27" s="59">
        <v>0</v>
      </c>
      <c r="G27" s="59">
        <v>0</v>
      </c>
      <c r="H27" s="59">
        <v>825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f t="shared" si="4"/>
        <v>825</v>
      </c>
    </row>
    <row r="28" spans="3:18" ht="27.75" x14ac:dyDescent="0.45">
      <c r="C28" s="58" t="s">
        <v>20</v>
      </c>
      <c r="D28" s="59">
        <v>0</v>
      </c>
      <c r="E28" s="59">
        <v>73620.2</v>
      </c>
      <c r="F28" s="59">
        <v>0</v>
      </c>
      <c r="G28" s="59">
        <v>3560.5</v>
      </c>
      <c r="H28" s="59">
        <v>67544.97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f t="shared" si="4"/>
        <v>144725.66999999998</v>
      </c>
    </row>
    <row r="29" spans="3:18" ht="27.75" x14ac:dyDescent="0.45">
      <c r="C29" s="58" t="s">
        <v>21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f t="shared" si="4"/>
        <v>0</v>
      </c>
    </row>
    <row r="30" spans="3:18" ht="27.75" x14ac:dyDescent="0.45">
      <c r="C30" s="58" t="s">
        <v>22</v>
      </c>
      <c r="D30" s="59">
        <v>0</v>
      </c>
      <c r="E30" s="59">
        <v>0</v>
      </c>
      <c r="F30" s="59">
        <v>0</v>
      </c>
      <c r="G30" s="59">
        <v>3845.97</v>
      </c>
      <c r="H30" s="59">
        <v>976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 t="shared" si="4"/>
        <v>4821.9699999999993</v>
      </c>
    </row>
    <row r="31" spans="3:18" ht="27.75" x14ac:dyDescent="0.45">
      <c r="C31" s="58" t="s">
        <v>23</v>
      </c>
      <c r="D31" s="59">
        <v>0</v>
      </c>
      <c r="E31" s="59">
        <v>0</v>
      </c>
      <c r="F31" s="59">
        <v>69494.92</v>
      </c>
      <c r="G31" s="59">
        <v>3563</v>
      </c>
      <c r="H31" s="59">
        <v>1354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f t="shared" si="4"/>
        <v>74411.92</v>
      </c>
    </row>
    <row r="32" spans="3:18" ht="27.75" x14ac:dyDescent="0.45">
      <c r="C32" s="58" t="s">
        <v>24</v>
      </c>
      <c r="D32" s="59">
        <v>0</v>
      </c>
      <c r="E32" s="59">
        <v>0</v>
      </c>
      <c r="F32" s="59">
        <v>56775.7</v>
      </c>
      <c r="G32" s="59">
        <v>0</v>
      </c>
      <c r="H32" s="59">
        <v>1033775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f t="shared" si="4"/>
        <v>1090550.7</v>
      </c>
    </row>
    <row r="33" spans="3:16" ht="27.75" x14ac:dyDescent="0.45">
      <c r="C33" s="58" t="s">
        <v>25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f t="shared" si="4"/>
        <v>0</v>
      </c>
    </row>
    <row r="34" spans="3:16" ht="27.75" x14ac:dyDescent="0.45">
      <c r="C34" s="58" t="s">
        <v>26</v>
      </c>
      <c r="D34" s="59">
        <v>0</v>
      </c>
      <c r="E34" s="59">
        <v>26152.34</v>
      </c>
      <c r="F34" s="59">
        <v>214564.74</v>
      </c>
      <c r="G34" s="59">
        <v>440281.45</v>
      </c>
      <c r="H34" s="59">
        <v>343839.02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f t="shared" si="4"/>
        <v>1024837.55</v>
      </c>
    </row>
    <row r="35" spans="3:16" ht="27.75" x14ac:dyDescent="0.45">
      <c r="C35" s="56" t="s">
        <v>27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f t="shared" si="4"/>
        <v>0</v>
      </c>
    </row>
    <row r="36" spans="3:16" ht="27.75" x14ac:dyDescent="0.45">
      <c r="C36" s="58" t="s">
        <v>28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f t="shared" si="4"/>
        <v>0</v>
      </c>
    </row>
    <row r="37" spans="3:16" ht="27.75" x14ac:dyDescent="0.45">
      <c r="C37" s="58" t="s">
        <v>29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f t="shared" si="4"/>
        <v>0</v>
      </c>
    </row>
    <row r="38" spans="3:16" ht="27.75" x14ac:dyDescent="0.45">
      <c r="C38" s="58" t="s">
        <v>30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f t="shared" si="4"/>
        <v>0</v>
      </c>
    </row>
    <row r="39" spans="3:16" ht="27.75" x14ac:dyDescent="0.45">
      <c r="C39" s="58" t="s">
        <v>31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f t="shared" si="4"/>
        <v>0</v>
      </c>
    </row>
    <row r="40" spans="3:16" ht="27.75" x14ac:dyDescent="0.45">
      <c r="C40" s="58" t="s">
        <v>32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f t="shared" si="4"/>
        <v>0</v>
      </c>
    </row>
    <row r="41" spans="3:16" ht="27.75" x14ac:dyDescent="0.45">
      <c r="C41" s="58" t="s">
        <v>33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f t="shared" si="4"/>
        <v>0</v>
      </c>
    </row>
    <row r="42" spans="3:16" ht="27.75" x14ac:dyDescent="0.45">
      <c r="C42" s="58" t="s">
        <v>34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f t="shared" si="4"/>
        <v>0</v>
      </c>
    </row>
    <row r="43" spans="3:16" ht="27.75" x14ac:dyDescent="0.45">
      <c r="C43" s="58" t="s">
        <v>35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f t="shared" si="4"/>
        <v>0</v>
      </c>
    </row>
    <row r="44" spans="3:16" ht="27.75" x14ac:dyDescent="0.45">
      <c r="C44" s="56" t="s">
        <v>36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f t="shared" si="4"/>
        <v>0</v>
      </c>
    </row>
    <row r="45" spans="3:16" ht="27.75" x14ac:dyDescent="0.45">
      <c r="C45" s="58" t="s">
        <v>37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f t="shared" si="4"/>
        <v>0</v>
      </c>
    </row>
    <row r="46" spans="3:16" ht="27.75" x14ac:dyDescent="0.45">
      <c r="C46" s="58" t="s">
        <v>38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f t="shared" si="4"/>
        <v>0</v>
      </c>
    </row>
    <row r="47" spans="3:16" ht="27.75" x14ac:dyDescent="0.45">
      <c r="C47" s="58" t="s">
        <v>39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f t="shared" si="4"/>
        <v>0</v>
      </c>
    </row>
    <row r="48" spans="3:16" ht="27.75" x14ac:dyDescent="0.45">
      <c r="C48" s="58" t="s">
        <v>40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f t="shared" si="4"/>
        <v>0</v>
      </c>
    </row>
    <row r="49" spans="3:16" ht="27.75" x14ac:dyDescent="0.45">
      <c r="C49" s="58" t="s">
        <v>41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f t="shared" si="4"/>
        <v>0</v>
      </c>
    </row>
    <row r="50" spans="3:16" ht="27.75" x14ac:dyDescent="0.45">
      <c r="C50" s="58" t="s">
        <v>42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f t="shared" si="4"/>
        <v>0</v>
      </c>
    </row>
    <row r="51" spans="3:16" ht="27.75" x14ac:dyDescent="0.45">
      <c r="C51" s="56" t="s">
        <v>43</v>
      </c>
      <c r="D51" s="57">
        <f t="shared" ref="D51:P51" si="7">+D52+D53+D54+D55+D56+D57+D58+D59+D60</f>
        <v>0</v>
      </c>
      <c r="E51" s="57">
        <f t="shared" si="7"/>
        <v>0</v>
      </c>
      <c r="F51" s="57">
        <f t="shared" si="7"/>
        <v>289361.53999999998</v>
      </c>
      <c r="G51" s="57">
        <f t="shared" si="7"/>
        <v>0</v>
      </c>
      <c r="H51" s="57">
        <f t="shared" si="7"/>
        <v>1575265.53</v>
      </c>
      <c r="I51" s="57">
        <f t="shared" si="7"/>
        <v>0</v>
      </c>
      <c r="J51" s="57">
        <f t="shared" si="7"/>
        <v>0</v>
      </c>
      <c r="K51" s="57">
        <f t="shared" si="7"/>
        <v>0</v>
      </c>
      <c r="L51" s="57">
        <f t="shared" si="7"/>
        <v>0</v>
      </c>
      <c r="M51" s="57">
        <f t="shared" si="7"/>
        <v>0</v>
      </c>
      <c r="N51" s="57">
        <f t="shared" si="7"/>
        <v>0</v>
      </c>
      <c r="O51" s="57">
        <f t="shared" si="7"/>
        <v>0</v>
      </c>
      <c r="P51" s="57">
        <f t="shared" si="7"/>
        <v>1864627.07</v>
      </c>
    </row>
    <row r="52" spans="3:16" ht="27.75" x14ac:dyDescent="0.45">
      <c r="C52" s="58" t="s">
        <v>44</v>
      </c>
      <c r="D52" s="59">
        <v>0</v>
      </c>
      <c r="E52" s="59">
        <v>0</v>
      </c>
      <c r="F52" s="59">
        <v>179217.5</v>
      </c>
      <c r="G52" s="59">
        <v>0</v>
      </c>
      <c r="H52" s="59">
        <v>93279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f t="shared" si="4"/>
        <v>272496.5</v>
      </c>
    </row>
    <row r="53" spans="3:16" ht="27.75" x14ac:dyDescent="0.45">
      <c r="C53" s="58" t="s">
        <v>45</v>
      </c>
      <c r="D53" s="59">
        <v>0</v>
      </c>
      <c r="E53" s="59">
        <v>0</v>
      </c>
      <c r="F53" s="59">
        <v>95715</v>
      </c>
      <c r="G53" s="59">
        <v>0</v>
      </c>
      <c r="H53" s="59">
        <v>58500.06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f t="shared" si="4"/>
        <v>154215.06</v>
      </c>
    </row>
    <row r="54" spans="3:16" ht="27.75" x14ac:dyDescent="0.45">
      <c r="C54" s="58" t="s">
        <v>46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f t="shared" si="4"/>
        <v>0</v>
      </c>
    </row>
    <row r="55" spans="3:16" ht="27.75" x14ac:dyDescent="0.45">
      <c r="C55" s="58" t="s">
        <v>47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f t="shared" si="4"/>
        <v>0</v>
      </c>
    </row>
    <row r="56" spans="3:16" ht="27.75" x14ac:dyDescent="0.45">
      <c r="C56" s="58" t="s">
        <v>48</v>
      </c>
      <c r="D56" s="59">
        <v>0</v>
      </c>
      <c r="E56" s="59">
        <v>0</v>
      </c>
      <c r="F56" s="59">
        <v>14429.04</v>
      </c>
      <c r="G56" s="59">
        <v>0</v>
      </c>
      <c r="H56" s="59">
        <v>1423486.47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f t="shared" si="4"/>
        <v>1437915.51</v>
      </c>
    </row>
    <row r="57" spans="3:16" ht="27.75" x14ac:dyDescent="0.45">
      <c r="C57" s="58" t="s">
        <v>49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f t="shared" si="4"/>
        <v>0</v>
      </c>
    </row>
    <row r="58" spans="3:16" ht="27.75" x14ac:dyDescent="0.45">
      <c r="C58" s="58" t="s">
        <v>50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f t="shared" si="4"/>
        <v>0</v>
      </c>
    </row>
    <row r="59" spans="3:16" ht="27.75" x14ac:dyDescent="0.45">
      <c r="C59" s="58" t="s">
        <v>51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f t="shared" si="4"/>
        <v>0</v>
      </c>
    </row>
    <row r="60" spans="3:16" ht="27.75" x14ac:dyDescent="0.45">
      <c r="C60" s="58" t="s">
        <v>52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f t="shared" si="4"/>
        <v>0</v>
      </c>
    </row>
    <row r="61" spans="3:16" ht="27.75" x14ac:dyDescent="0.45">
      <c r="C61" s="56" t="s">
        <v>53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f t="shared" si="4"/>
        <v>0</v>
      </c>
    </row>
    <row r="62" spans="3:16" ht="27.75" x14ac:dyDescent="0.45">
      <c r="C62" s="58" t="s">
        <v>54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f t="shared" si="4"/>
        <v>0</v>
      </c>
    </row>
    <row r="63" spans="3:16" ht="27.75" x14ac:dyDescent="0.45">
      <c r="C63" s="58" t="s">
        <v>55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f t="shared" si="4"/>
        <v>0</v>
      </c>
    </row>
    <row r="64" spans="3:16" ht="27.75" x14ac:dyDescent="0.45">
      <c r="C64" s="58" t="s">
        <v>56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f t="shared" si="4"/>
        <v>0</v>
      </c>
    </row>
    <row r="65" spans="3:17" ht="27.75" x14ac:dyDescent="0.45">
      <c r="C65" s="58" t="s">
        <v>57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f t="shared" si="4"/>
        <v>0</v>
      </c>
    </row>
    <row r="66" spans="3:17" ht="27.75" x14ac:dyDescent="0.45">
      <c r="C66" s="56" t="s">
        <v>58</v>
      </c>
      <c r="D66" s="61">
        <f t="shared" ref="D66" si="8">+D67+D68</f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f t="shared" si="4"/>
        <v>0</v>
      </c>
    </row>
    <row r="67" spans="3:17" ht="27.75" x14ac:dyDescent="0.45">
      <c r="C67" s="58" t="s">
        <v>59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f t="shared" si="4"/>
        <v>0</v>
      </c>
      <c r="Q67" s="16"/>
    </row>
    <row r="68" spans="3:17" ht="27.75" x14ac:dyDescent="0.45">
      <c r="C68" s="58" t="s">
        <v>60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f t="shared" si="4"/>
        <v>0</v>
      </c>
      <c r="Q68" s="16"/>
    </row>
    <row r="69" spans="3:17" ht="27.75" x14ac:dyDescent="0.45">
      <c r="C69" s="56" t="s">
        <v>61</v>
      </c>
      <c r="D69" s="59">
        <f t="shared" ref="D69" si="9">+D70+D71+D72</f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f t="shared" si="4"/>
        <v>0</v>
      </c>
    </row>
    <row r="70" spans="3:17" ht="27.75" x14ac:dyDescent="0.45">
      <c r="C70" s="58" t="s">
        <v>62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f t="shared" si="4"/>
        <v>0</v>
      </c>
    </row>
    <row r="71" spans="3:17" ht="27.75" x14ac:dyDescent="0.45">
      <c r="C71" s="58" t="s">
        <v>63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f t="shared" si="4"/>
        <v>0</v>
      </c>
    </row>
    <row r="72" spans="3:17" ht="27.75" x14ac:dyDescent="0.45">
      <c r="C72" s="58" t="s">
        <v>64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f t="shared" si="4"/>
        <v>0</v>
      </c>
    </row>
    <row r="73" spans="3:17" ht="27.75" x14ac:dyDescent="0.45">
      <c r="C73" s="54" t="s">
        <v>67</v>
      </c>
      <c r="D73" s="62">
        <f t="shared" ref="D73" si="10">+D74+D77+D80</f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63">
        <f t="shared" si="4"/>
        <v>0</v>
      </c>
    </row>
    <row r="74" spans="3:17" ht="27.75" x14ac:dyDescent="0.45">
      <c r="C74" s="56" t="s">
        <v>68</v>
      </c>
      <c r="D74" s="59">
        <f t="shared" ref="D74" si="11">+D75+D76</f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f t="shared" si="4"/>
        <v>0</v>
      </c>
    </row>
    <row r="75" spans="3:17" ht="27.75" x14ac:dyDescent="0.45">
      <c r="C75" s="58" t="s">
        <v>69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f t="shared" ref="P75:P81" si="12">+D75+E75+F75+G75+H75+I75+J75+K75+L75+M75+N75+O75</f>
        <v>0</v>
      </c>
    </row>
    <row r="76" spans="3:17" ht="27.75" x14ac:dyDescent="0.45">
      <c r="C76" s="58" t="s">
        <v>70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f t="shared" si="12"/>
        <v>0</v>
      </c>
    </row>
    <row r="77" spans="3:17" ht="27.75" x14ac:dyDescent="0.45">
      <c r="C77" s="56" t="s">
        <v>71</v>
      </c>
      <c r="D77" s="59">
        <f t="shared" ref="D77:O77" si="13">+D78+D79</f>
        <v>0</v>
      </c>
      <c r="E77" s="59">
        <f t="shared" si="13"/>
        <v>0</v>
      </c>
      <c r="F77" s="59">
        <f t="shared" si="13"/>
        <v>0</v>
      </c>
      <c r="G77" s="59">
        <f t="shared" si="13"/>
        <v>0</v>
      </c>
      <c r="H77" s="59">
        <f t="shared" si="13"/>
        <v>0</v>
      </c>
      <c r="I77" s="59">
        <f t="shared" si="13"/>
        <v>0</v>
      </c>
      <c r="J77" s="59">
        <f t="shared" si="13"/>
        <v>0</v>
      </c>
      <c r="K77" s="59">
        <f t="shared" si="13"/>
        <v>0</v>
      </c>
      <c r="L77" s="59">
        <f t="shared" si="13"/>
        <v>0</v>
      </c>
      <c r="M77" s="59">
        <f t="shared" si="13"/>
        <v>0</v>
      </c>
      <c r="N77" s="59">
        <f t="shared" si="13"/>
        <v>0</v>
      </c>
      <c r="O77" s="59">
        <f t="shared" si="13"/>
        <v>0</v>
      </c>
      <c r="P77" s="59">
        <f t="shared" si="12"/>
        <v>0</v>
      </c>
    </row>
    <row r="78" spans="3:17" ht="27.75" x14ac:dyDescent="0.45">
      <c r="C78" s="58" t="s">
        <v>72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f t="shared" si="12"/>
        <v>0</v>
      </c>
    </row>
    <row r="79" spans="3:17" ht="27.75" x14ac:dyDescent="0.45">
      <c r="C79" s="58" t="s">
        <v>73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f t="shared" si="12"/>
        <v>0</v>
      </c>
    </row>
    <row r="80" spans="3:17" ht="27.75" x14ac:dyDescent="0.45">
      <c r="C80" s="56" t="s">
        <v>74</v>
      </c>
      <c r="D80" s="59">
        <f t="shared" ref="D80:O80" si="14">+D81</f>
        <v>0</v>
      </c>
      <c r="E80" s="59">
        <f t="shared" si="14"/>
        <v>0</v>
      </c>
      <c r="F80" s="59">
        <f t="shared" si="14"/>
        <v>0</v>
      </c>
      <c r="G80" s="59">
        <f t="shared" si="14"/>
        <v>0</v>
      </c>
      <c r="H80" s="59">
        <f t="shared" si="14"/>
        <v>0</v>
      </c>
      <c r="I80" s="59">
        <f t="shared" si="14"/>
        <v>0</v>
      </c>
      <c r="J80" s="59">
        <f t="shared" si="14"/>
        <v>0</v>
      </c>
      <c r="K80" s="59">
        <f t="shared" si="14"/>
        <v>0</v>
      </c>
      <c r="L80" s="59">
        <f t="shared" si="14"/>
        <v>0</v>
      </c>
      <c r="M80" s="59">
        <f t="shared" si="14"/>
        <v>0</v>
      </c>
      <c r="N80" s="59">
        <f t="shared" si="14"/>
        <v>0</v>
      </c>
      <c r="O80" s="59">
        <f t="shared" si="14"/>
        <v>0</v>
      </c>
      <c r="P80" s="59">
        <f t="shared" si="12"/>
        <v>0</v>
      </c>
    </row>
    <row r="81" spans="3:17" ht="27.75" x14ac:dyDescent="0.45">
      <c r="C81" s="58" t="s">
        <v>75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f t="shared" si="12"/>
        <v>0</v>
      </c>
    </row>
    <row r="82" spans="3:17" ht="26.25" customHeight="1" x14ac:dyDescent="0.45">
      <c r="C82" s="64" t="s">
        <v>65</v>
      </c>
      <c r="D82" s="65">
        <f>+D8+D73</f>
        <v>7310698.71</v>
      </c>
      <c r="E82" s="65">
        <f t="shared" ref="E82:P82" si="15">+E8+E73</f>
        <v>8927180.6600000001</v>
      </c>
      <c r="F82" s="65">
        <f t="shared" si="15"/>
        <v>9123124.2599999998</v>
      </c>
      <c r="G82" s="65">
        <f t="shared" si="15"/>
        <v>8510664.7699999996</v>
      </c>
      <c r="H82" s="65">
        <f t="shared" si="15"/>
        <v>11872034.630000001</v>
      </c>
      <c r="I82" s="65">
        <f t="shared" si="15"/>
        <v>0</v>
      </c>
      <c r="J82" s="65">
        <f t="shared" si="15"/>
        <v>0</v>
      </c>
      <c r="K82" s="65">
        <f t="shared" si="15"/>
        <v>0</v>
      </c>
      <c r="L82" s="65">
        <f t="shared" si="15"/>
        <v>0</v>
      </c>
      <c r="M82" s="65">
        <f t="shared" si="15"/>
        <v>0</v>
      </c>
      <c r="N82" s="65">
        <f t="shared" si="15"/>
        <v>0</v>
      </c>
      <c r="O82" s="65">
        <f t="shared" si="15"/>
        <v>0</v>
      </c>
      <c r="P82" s="65">
        <f t="shared" si="15"/>
        <v>45743703.030000009</v>
      </c>
    </row>
    <row r="83" spans="3:17" ht="23.25" x14ac:dyDescent="0.35">
      <c r="C83" s="45" t="s">
        <v>112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6" spans="3:17" x14ac:dyDescent="0.3">
      <c r="D86" s="16"/>
    </row>
    <row r="87" spans="3:17" x14ac:dyDescent="0.3">
      <c r="D87" s="16"/>
    </row>
    <row r="88" spans="3:17" x14ac:dyDescent="0.3">
      <c r="D88" s="16"/>
    </row>
    <row r="93" spans="3:17" ht="28.5" customHeight="1" x14ac:dyDescent="0.45">
      <c r="C93" s="69" t="s">
        <v>113</v>
      </c>
      <c r="D93" s="67" t="s">
        <v>102</v>
      </c>
      <c r="E93" s="67"/>
      <c r="F93" s="67"/>
      <c r="G93" s="70"/>
      <c r="H93" s="70"/>
      <c r="I93" s="71"/>
      <c r="J93" s="71"/>
      <c r="K93" s="71"/>
      <c r="L93" s="71"/>
      <c r="M93" s="71"/>
      <c r="N93" s="71"/>
      <c r="O93" s="71"/>
      <c r="P93" s="71"/>
      <c r="Q93" s="22"/>
    </row>
    <row r="94" spans="3:17" ht="27.75" customHeight="1" x14ac:dyDescent="0.45">
      <c r="C94" s="69" t="s">
        <v>115</v>
      </c>
      <c r="D94" s="70" t="s">
        <v>116</v>
      </c>
      <c r="E94" s="88" t="s">
        <v>119</v>
      </c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22"/>
    </row>
    <row r="95" spans="3:17" ht="28.5" customHeight="1" x14ac:dyDescent="0.45">
      <c r="C95" s="69" t="s">
        <v>117</v>
      </c>
      <c r="D95" s="88" t="s">
        <v>118</v>
      </c>
      <c r="E95" s="88"/>
      <c r="F95" s="88"/>
      <c r="G95" s="88"/>
      <c r="H95" s="88"/>
      <c r="I95" s="88"/>
      <c r="J95" s="68"/>
      <c r="K95" s="68"/>
      <c r="L95" s="87" t="s">
        <v>104</v>
      </c>
      <c r="M95" s="87"/>
      <c r="N95" s="87"/>
      <c r="O95" s="87"/>
      <c r="P95" s="67"/>
      <c r="Q95" s="22"/>
    </row>
    <row r="96" spans="3:17" ht="21.75" customHeight="1" x14ac:dyDescent="0.35">
      <c r="C96" s="46"/>
      <c r="D96" s="50"/>
      <c r="E96" s="50"/>
      <c r="F96" s="50"/>
      <c r="G96" s="50"/>
      <c r="H96" s="50"/>
      <c r="I96" s="50"/>
      <c r="J96" s="47"/>
      <c r="K96" s="47"/>
      <c r="L96" s="50"/>
      <c r="M96" s="50"/>
      <c r="N96" s="50"/>
      <c r="O96" s="50"/>
      <c r="P96" s="48"/>
      <c r="Q96" s="22"/>
    </row>
    <row r="97" spans="3:17" ht="29.25" customHeight="1" x14ac:dyDescent="0.35">
      <c r="C97" s="89" t="s">
        <v>122</v>
      </c>
      <c r="D97" s="89"/>
      <c r="E97" s="89"/>
      <c r="F97" s="89"/>
      <c r="G97" s="89"/>
      <c r="H97" s="50"/>
      <c r="I97" s="50"/>
      <c r="J97" s="47"/>
      <c r="K97" s="47"/>
      <c r="L97" s="50"/>
      <c r="M97" s="50"/>
      <c r="N97" s="50"/>
      <c r="O97" s="50"/>
      <c r="P97" s="48"/>
      <c r="Q97" s="22"/>
    </row>
    <row r="98" spans="3:17" ht="27" customHeight="1" x14ac:dyDescent="0.35">
      <c r="C98" s="89" t="s">
        <v>120</v>
      </c>
      <c r="D98" s="89"/>
      <c r="E98" s="89"/>
      <c r="F98" s="66"/>
      <c r="G98" s="66"/>
      <c r="H98" s="50"/>
      <c r="I98" s="50"/>
      <c r="J98" s="47"/>
      <c r="K98" s="47"/>
      <c r="L98" s="50"/>
      <c r="M98" s="50"/>
      <c r="N98" s="50"/>
      <c r="O98" s="50"/>
      <c r="P98" s="48"/>
      <c r="Q98" s="22"/>
    </row>
    <row r="99" spans="3:17" ht="30" customHeight="1" x14ac:dyDescent="0.35">
      <c r="C99" s="89" t="s">
        <v>121</v>
      </c>
      <c r="D99" s="89"/>
      <c r="E99" s="66"/>
      <c r="F99" s="66"/>
      <c r="G99" s="66"/>
      <c r="H99" s="50"/>
      <c r="I99" s="50"/>
      <c r="J99" s="47"/>
      <c r="K99" s="47"/>
      <c r="L99" s="50"/>
      <c r="M99" s="50"/>
      <c r="N99" s="50"/>
      <c r="O99" s="50"/>
      <c r="P99" s="48"/>
      <c r="Q99" s="22"/>
    </row>
    <row r="100" spans="3:17" ht="21.75" customHeight="1" x14ac:dyDescent="0.35">
      <c r="C100" s="46"/>
      <c r="D100" s="50"/>
      <c r="E100" s="50"/>
      <c r="F100" s="50"/>
      <c r="G100" s="50"/>
      <c r="H100" s="50"/>
      <c r="I100" s="50"/>
      <c r="J100" s="47"/>
      <c r="K100" s="47"/>
      <c r="L100" s="50"/>
      <c r="M100" s="50"/>
      <c r="N100" s="50"/>
      <c r="O100" s="50"/>
      <c r="P100" s="48"/>
      <c r="Q100" s="22"/>
    </row>
    <row r="101" spans="3:17" ht="23.25" x14ac:dyDescent="0.35">
      <c r="C101" s="47"/>
      <c r="D101" s="47"/>
      <c r="E101" s="49"/>
      <c r="F101" s="49"/>
      <c r="G101" s="49"/>
      <c r="H101" s="47"/>
      <c r="I101" s="47"/>
      <c r="J101" s="47"/>
      <c r="K101" s="47"/>
      <c r="L101" s="47"/>
      <c r="M101" s="47"/>
      <c r="N101" s="47"/>
      <c r="O101" s="47"/>
      <c r="P101" s="47"/>
      <c r="Q101" s="21"/>
    </row>
  </sheetData>
  <mergeCells count="11">
    <mergeCell ref="C98:E98"/>
    <mergeCell ref="C99:D99"/>
    <mergeCell ref="C3:P3"/>
    <mergeCell ref="C4:P4"/>
    <mergeCell ref="C5:P5"/>
    <mergeCell ref="C6:P6"/>
    <mergeCell ref="C2:P2"/>
    <mergeCell ref="L95:O95"/>
    <mergeCell ref="D95:I95"/>
    <mergeCell ref="C97:G97"/>
    <mergeCell ref="E94:P94"/>
  </mergeCells>
  <pageMargins left="0.31" right="0.28000000000000003" top="0.64" bottom="0.19685039370078741" header="0.19685039370078741" footer="0.43"/>
  <pageSetup paperSize="7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2023-06-05T13:01:53Z</cp:lastPrinted>
  <dcterms:created xsi:type="dcterms:W3CDTF">2021-07-29T18:58:50Z</dcterms:created>
  <dcterms:modified xsi:type="dcterms:W3CDTF">2023-06-12T16:13:11Z</dcterms:modified>
</cp:coreProperties>
</file>