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institucionesestatales-my.sharepoint.com/personal/j_collado_tecnificacionderiego_gob_do/Documents/INFORMES/Informe de ejecusión física financiera/2023/Trimestral/2do. trimestre/"/>
    </mc:Choice>
  </mc:AlternateContent>
  <xr:revisionPtr revIDLastSave="22" documentId="13_ncr:1_{E668C3C1-C4BC-4F51-B952-95DA5675211F}" xr6:coauthVersionLast="47" xr6:coauthVersionMax="47" xr10:uidLastSave="{318D3F99-1AE8-47AF-925D-9BC10CACE881}"/>
  <bookViews>
    <workbookView minimized="1" xWindow="2523" yWindow="2500" windowWidth="11808" windowHeight="5979" xr2:uid="{00000000-000D-0000-FFFF-FFFF00000000}"/>
  </bookViews>
  <sheets>
    <sheet name="Informe Físico Financiero T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J30" i="1"/>
  <c r="I30" i="1"/>
  <c r="I29" i="1"/>
  <c r="I25" i="1"/>
</calcChain>
</file>

<file path=xl/sharedStrings.xml><?xml version="1.0" encoding="utf-8"?>
<sst xmlns="http://schemas.openxmlformats.org/spreadsheetml/2006/main" count="80" uniqueCount="76">
  <si>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</si>
  <si>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</si>
  <si>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</si>
  <si>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</si>
  <si>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</si>
  <si>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</si>
  <si>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</si>
  <si>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</si>
  <si>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</si>
  <si>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</si>
  <si>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</si>
  <si>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</si>
  <si>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</si>
  <si>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</si>
  <si>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</si>
  <si>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</si>
  <si>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</si>
  <si>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</si>
  <si>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</si>
  <si>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</si>
  <si>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</si>
  <si>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</si>
  <si>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</si>
  <si>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</si>
  <si>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</si>
  <si>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</si>
  <si>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</si>
  <si>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</si>
  <si>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</si>
  <si>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</si>
  <si>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</si>
  <si>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</si>
  <si>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</si>
  <si>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</si>
  <si>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</si>
  <si>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</si>
  <si>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</si>
  <si>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</si>
  <si>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</si>
  <si>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</si>
  <si>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</si>
  <si>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</si>
  <si>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</si>
  <si>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</si>
  <si>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</si>
  <si>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</si>
  <si>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Ejecución Trimestral</t>
  </si>
  <si>
    <t xml:space="preserve"> Presupuesto Anual</t>
  </si>
  <si>
    <t>0210 - Ministerio de Agricultura</t>
  </si>
  <si>
    <t>01 - Ministerio de Agricultura</t>
  </si>
  <si>
    <t>0005 - Dirección Ejecutiva de la Comisión de Fomento a la Tecnificación del Sistema Nacional de Riego</t>
  </si>
  <si>
    <t>Coordinar, elaborar y ejecutar una Estrategia Nacional de Tecnificación de Riego, que garantice el uso racional del agua en las actividades agrícolas, así como fomentar la incorporación de tecnologías para incremetar la productividad, disminuir el costo ambiental y permitir que nuevas extensiones de tierra puedan ser agregadas a la producción agrícola intensiva.</t>
  </si>
  <si>
    <t>Consiste en la Instalación de sistemas de riego tecnificado en terrenos utilizados para la gricultura intensiva de productos agrícolas considerados prioritarios para el consumo de la población dominicana, así como para exportación.</t>
  </si>
  <si>
    <t>3.5.3</t>
  </si>
  <si>
    <t>Programación Trimestral</t>
  </si>
  <si>
    <t>I -Información Institucional</t>
  </si>
  <si>
    <t>Fomento del uso eficiente y racional del agua para la agricultura</t>
  </si>
  <si>
    <t>7757-Productores agrícolas con terrenos con riego tecnificado.</t>
  </si>
  <si>
    <t>Tareas de tierra tecnificadas.</t>
  </si>
  <si>
    <t>7758-Productores agrícolas reciben capacitación y asistencia técnica para la tecnificación.</t>
  </si>
  <si>
    <t>Número de productores capacitados.</t>
  </si>
  <si>
    <t>7758- Número de Productores Capacitados.</t>
  </si>
  <si>
    <t>Productores agrícolas reciben capacitación y asistencia técnica para la tecnificación.</t>
  </si>
  <si>
    <t>Productores agrícolas dueños de terreno con potencial para la agricultura intensiva y ubicados en las zonas o demarcaciones en alerta hídrica</t>
  </si>
  <si>
    <t>Aumentar la cantidad la cantidad de tareas de tierras agrícolas con sistemas de riego presurizado en los predios de los productores de 477,000 tareas de tierra tecnificada en 2022 a 677,000 en 2025.</t>
  </si>
  <si>
    <t>Productores agrícolas con terreno con riego tecnificado.</t>
  </si>
  <si>
    <t>Ser una institución referente en eficiencia y transparencia, que impulse la incorporación de innovación de riego, la eficiencia del uso del agua, la producción de competencias organizacionales y la inserción de capacidades productivas que contribuyan al desarrollo sostenible de la nación.</t>
  </si>
  <si>
    <t>Para el segundo trimestre 2023, la meta física programada es de 4,000 tareas de tierra,  sin embargo no se ejecutó lo programado debido a que no se han desembolsado los recursos del fideicomiso para el logro de esta meta física, es oportuno indicar que se han levantado informaciones importantes de los predios agrícolas para tener estimaciones de los posibles productores y terrenos que cumplen con lo requisitos mínimos para tecnificar esos sistemas de riego .
Para el trimestre  abril-junio 2023, el monto programado para este producto asciende a RD$5,500,000.00  (Cinco millones quinientos  mil pesos) mientras que la ejecución presupuestaria real vinculada fué de RD$ 5,541,940.25 (Cinco  millones quinientos cuarenta y un mil  novecientos cuarenta pesos  con 25/100) lo que representa un 100.76% por encima del monto programado.</t>
  </si>
  <si>
    <t>Informe de Evaluación de las Metas Físicas-Financieras 2do. Trimestre</t>
  </si>
  <si>
    <t>1. Realizar estimaciones más precisas para la programación tanto física como financiera, considerando las partidas devengadas y así evitar inconsistencias significativas entre lo programado y  lo ejecutado, teniendo especial énfasis de análisis en el producto 7757 de nuestro programa.                                                                                                                                                                                                                                                                                                                                                                                                                                                                                                                                                                                     
2. Actualizar  la descripción del Fidecomiso de Fomento a la Tecnificación del Sistema Nacional de Riego, habilitándolo para que pueda recibir fondos de instituciones y organizaciones sin ánimo de lucro y de organizaciones internacionales, durante el año 2023, lo cual permitirá el ingreso de fondos al Fideicomiso de fuentes diferentes al Estado y financiar proyectos de tecnificación, implementando las Políticas de Fomento a la Tecnificación del Sistema Nacional de Riego.                                 3. Revisar la estructura programática de la entidad, con miras a eficientizar actividades que se realizan de manera rrecurrente y que no está siendo vinculada a producción fisica institucional.</t>
  </si>
  <si>
    <t>Estructura productiva sectorial y territorialmente adecuada, integrada competitivamente a la  economía global y que aprovecha oportunidades del mercado local.</t>
  </si>
  <si>
    <t>Elevar la productividad, competitividad y sostenibilidad ambiental y financiera de las cadenas agroproductivas, a fin de contribuir a la seguridad alimentaria, aprovechar el potencial exportador y generar empleo e ingresos para población rural.</t>
  </si>
  <si>
    <t>DESARROLLO PRODUCTIVO</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</si>
  <si>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</si>
  <si>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r>
      <t>Para el segundo trimestre 2023, la meta física programada es de 250  productores capacitados,  en este período se logró impactar  a</t>
    </r>
    <r>
      <rPr>
        <i/>
        <sz val="11"/>
        <color rgb="FFFF0000"/>
        <rFont val="Calibri"/>
        <family val="2"/>
        <scheme val="minor"/>
      </rPr>
      <t xml:space="preserve"> </t>
    </r>
    <r>
      <rPr>
        <i/>
        <sz val="11"/>
        <rFont val="Calibri"/>
        <family val="2"/>
        <scheme val="minor"/>
      </rPr>
      <t>46 productores lo que representa un porcentaje de 18.40% de acuerdo a lo programado.</t>
    </r>
    <r>
      <rPr>
        <i/>
        <sz val="11"/>
        <color theme="1"/>
        <rFont val="Calibri"/>
        <family val="2"/>
        <scheme val="minor"/>
      </rPr>
      <t xml:space="preserve">
Para el trimestre  abril-junio 2023, la programación financiera de este producto fué de RD$4,847,000.00 ( Cuatro millones  ochocientos cuarenta y siete mil pesos con 00/100) en tanto que la  ejecución presupuestaria vinculada a esta producción institucional asciende a RD$ 4,734,410.82 (Cuatro millones setecientos treinta y cuatro mil,  cuatrocientos  diez con 82/100) lo que representa un 99.98% del monto programado en este segundo trimestre del año. Estas ejecuciones de gastos están soportadas en los descensos realizados para levantar las informaciones que permitan determinar las condiciones de los productores y cultivos, los cuales  serán impactados con las políticas de Fomento a la Tecnificación del Sistema Nacional de Riego y por otro lado,   las capacitaciones realizadas en este trimestre sobre el uso y mantenimiento de los sistemas de riego presurizado,  así como  asitencias técnicas a productores para tecnificar los predios agrícolas de nuestro país.</t>
    </r>
  </si>
  <si>
    <r>
      <t xml:space="preserve">La Ejecución Financiera por encima de lo programado en un 100.76 %  y un 99.98% respectivamente de acuerdo a lo programado,  se debe a que se incrementaron los viajes al interior del país por el equipo técnico, incrementando el gasto de viáticos y otros relacionados a la producción institucional como es el  pago de remuneraciones a personal de nuevo ingreso perteneciente al producto 7757 productores agricolas con riego tecnificado,  por ende la ejecución sobrepasó el monto programado. Debido a que el Producto 7757(productores agrícolas con terreno con riego tecnificado) está atado a un financiamiento,  el cual no ha recibido fondos procedentes del gobierno, es la  principal razón, de que no se ha logrado la tecnificación,  es oportuno indicar que apenas en marzo 2023,  se  aprobó la ley de Fideicomiso Público, por lo que esperamos que salga el reglamento de aplicación  para agilizar la  gestión en ese aspecto (ingreso de los recursos), lo que nos pueda  permitir tener los fondos suficientes para lograr nuestro objetivo en esta producción institucional  : </t>
    </r>
    <r>
      <rPr>
        <b/>
        <i/>
        <sz val="11"/>
        <color theme="1"/>
        <rFont val="Calibri"/>
        <family val="2"/>
        <scheme val="minor"/>
      </rPr>
      <t xml:space="preserve">Tecnificar los terrenos agrícolas de la República Dominicana.
</t>
    </r>
    <r>
      <rPr>
        <i/>
        <sz val="11"/>
        <color theme="1"/>
        <rFont val="Calibri"/>
        <family val="2"/>
        <scheme val="minor"/>
      </rPr>
      <t>En el caso del Producto 7758 (Productores agrícolas reciben capacitación y asistencia técnica para la tecnificación) presenta una desviación de 81.60% en la ejecución, esto debido aque se han concentrados los esfuerzos en la realización de descensos orientados a identificar y validar la viabilidad de la tecnificación y la realización de asistencia técnica a diferentes proyectos del estado en cumunidades como: Los Colorados y La Reforma, Cruz de Manzanillo, La Canela y Las Barreras.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</si>
</sst>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
    <numFmt numFmtId="166" formatCode="[$-10409]#,##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i/>
      <sz val="11"/>
      <color rgb="FFFF0000"/>
      <name val="Calibri"/>
      <family val="2"/>
      <scheme val="minor"/>
    </font>
    <font>
      <b/>
      <i/>
      <sz val="11"/>
      <color theme="1"/>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16" fillId="0" borderId="32" xfId="0" applyFont="1" applyBorder="1" applyAlignment="1" applyProtection="1">
      <alignment vertical="top" wrapText="1"/>
      <protection locked="0"/>
    </xf>
    <xf numFmtId="0" fontId="16" fillId="0" borderId="33" xfId="0" applyFont="1" applyBorder="1" applyAlignment="1" applyProtection="1">
      <alignment vertical="top" wrapText="1"/>
      <protection locked="0"/>
    </xf>
    <xf numFmtId="165" fontId="16" fillId="0" borderId="33" xfId="0" applyNumberFormat="1" applyFont="1" applyBorder="1" applyAlignment="1" applyProtection="1">
      <alignment horizontal="center" vertical="center" wrapText="1" readingOrder="1"/>
      <protection locked="0"/>
    </xf>
    <xf numFmtId="166" fontId="16" fillId="0" borderId="33" xfId="0" applyNumberFormat="1" applyFont="1" applyBorder="1" applyAlignment="1" applyProtection="1">
      <alignment horizontal="center" vertical="center" wrapText="1" readingOrder="1"/>
      <protection locked="0"/>
    </xf>
    <xf numFmtId="165" fontId="16" fillId="0" borderId="33"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3" fontId="0" fillId="0" borderId="0" xfId="1" applyFont="1"/>
    <xf numFmtId="0" fontId="15" fillId="8" borderId="29" xfId="0" applyFont="1" applyFill="1" applyBorder="1" applyAlignment="1">
      <alignment horizontal="center" vertical="center" wrapText="1" readingOrder="1"/>
    </xf>
    <xf numFmtId="4" fontId="0" fillId="0" borderId="0" xfId="0" applyNumberFormat="1"/>
    <xf numFmtId="0" fontId="0" fillId="0" borderId="0" xfId="0" applyAlignment="1">
      <alignment horizontal="center"/>
    </xf>
    <xf numFmtId="0" fontId="10" fillId="6" borderId="22" xfId="0" applyFont="1" applyFill="1" applyBorder="1" applyAlignment="1">
      <alignmen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1" fillId="6" borderId="28" xfId="0" applyFont="1" applyFill="1" applyBorder="1" applyAlignment="1">
      <alignment vertical="top"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40" xfId="0" quotePrefix="1" applyNumberFormat="1" applyFont="1" applyBorder="1" applyAlignment="1" applyProtection="1">
      <alignment vertical="center" wrapText="1"/>
      <protection locked="0"/>
    </xf>
    <xf numFmtId="49" fontId="20" fillId="0" borderId="38" xfId="0" quotePrefix="1" applyNumberFormat="1" applyFont="1" applyBorder="1" applyAlignment="1" applyProtection="1">
      <alignment vertical="center" wrapText="1"/>
      <protection locked="0"/>
    </xf>
    <xf numFmtId="49" fontId="20" fillId="0" borderId="39" xfId="0" quotePrefix="1" applyNumberFormat="1" applyFont="1" applyBorder="1" applyAlignment="1" applyProtection="1">
      <alignmen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indexed="64"/>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28576</xdr:colOff>
      <xdr:row>0</xdr:row>
      <xdr:rowOff>28576</xdr:rowOff>
    </xdr:from>
    <xdr:ext cx="1638299" cy="8290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8576" y="28576"/>
          <a:ext cx="1638299" cy="829096"/>
        </a:xfrm>
        <a:prstGeom prst="rect">
          <a:avLst/>
        </a:prstGeom>
      </xdr:spPr>
    </xdr:pic>
    <xdr:clientData/>
  </xdr:oneCellAnchor>
  <xdr:twoCellAnchor>
    <xdr:from>
      <xdr:col>0</xdr:col>
      <xdr:colOff>636422</xdr:colOff>
      <xdr:row>45</xdr:row>
      <xdr:rowOff>160934</xdr:rowOff>
    </xdr:from>
    <xdr:to>
      <xdr:col>2</xdr:col>
      <xdr:colOff>553770</xdr:colOff>
      <xdr:row>53</xdr:row>
      <xdr:rowOff>116484</xdr:rowOff>
    </xdr:to>
    <xdr:grpSp>
      <xdr:nvGrpSpPr>
        <xdr:cNvPr id="2" name="Grupo 1">
          <a:extLst>
            <a:ext uri="{FF2B5EF4-FFF2-40B4-BE49-F238E27FC236}">
              <a16:creationId xmlns:a16="http://schemas.microsoft.com/office/drawing/2014/main" id="{982DBCD6-832C-095F-F755-271D3E099DD2}"/>
            </a:ext>
          </a:extLst>
        </xdr:cNvPr>
        <xdr:cNvGrpSpPr/>
      </xdr:nvGrpSpPr>
      <xdr:grpSpPr>
        <a:xfrm>
          <a:off x="636422" y="20160691"/>
          <a:ext cx="2719070" cy="1418590"/>
          <a:chOff x="0" y="0"/>
          <a:chExt cx="2719704" cy="1418920"/>
        </a:xfrm>
      </xdr:grpSpPr>
      <xdr:pic>
        <xdr:nvPicPr>
          <xdr:cNvPr id="4" name="Imagen 3" descr="Imagen que contiene Texto&#10;&#10;Descripción generada automáticamente">
            <a:extLst>
              <a:ext uri="{FF2B5EF4-FFF2-40B4-BE49-F238E27FC236}">
                <a16:creationId xmlns:a16="http://schemas.microsoft.com/office/drawing/2014/main" id="{5C983D67-3ECC-CE47-4135-A3175D898B1D}"/>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53389" y="0"/>
            <a:ext cx="1287780" cy="1191895"/>
          </a:xfrm>
          <a:prstGeom prst="rect">
            <a:avLst/>
          </a:prstGeom>
        </xdr:spPr>
      </xdr:pic>
      <xdr:sp macro="" textlink="">
        <xdr:nvSpPr>
          <xdr:cNvPr id="5" name="Cuadro de texto 2">
            <a:extLst>
              <a:ext uri="{FF2B5EF4-FFF2-40B4-BE49-F238E27FC236}">
                <a16:creationId xmlns:a16="http://schemas.microsoft.com/office/drawing/2014/main" id="{A69FF923-DA22-243C-BD2C-21A6FD7362C6}"/>
              </a:ext>
            </a:extLst>
          </xdr:cNvPr>
          <xdr:cNvSpPr txBox="1">
            <a:spLocks noChangeArrowheads="1"/>
          </xdr:cNvSpPr>
        </xdr:nvSpPr>
        <xdr:spPr bwMode="auto">
          <a:xfrm>
            <a:off x="0" y="643586"/>
            <a:ext cx="2719704" cy="775334"/>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Junior Collado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Enc. Div. Formulación, Evaluación y Seguimiento Planes, Programas y Proyectos</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6" name="Imagen 5" descr="Imagen que contiene vuelo, humo&#10;&#10;Descripción generada automáticamente">
            <a:extLst>
              <a:ext uri="{FF2B5EF4-FFF2-40B4-BE49-F238E27FC236}">
                <a16:creationId xmlns:a16="http://schemas.microsoft.com/office/drawing/2014/main" id="{BD131EAB-5AB0-7D4F-7728-854F310097EE}"/>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300000"/>
                    </a14:imgEffect>
                  </a14:imgLayer>
                </a14:imgProps>
              </a:ext>
              <a:ext uri="{28A0092B-C50C-407E-A947-70E740481C1C}">
                <a14:useLocalDpi xmlns:a14="http://schemas.microsoft.com/office/drawing/2010/main" val="0"/>
              </a:ext>
            </a:extLst>
          </a:blip>
          <a:stretch>
            <a:fillRect/>
          </a:stretch>
        </xdr:blipFill>
        <xdr:spPr>
          <a:xfrm>
            <a:off x="731520" y="131673"/>
            <a:ext cx="1080770" cy="751205"/>
          </a:xfrm>
          <a:prstGeom prst="rect">
            <a:avLst/>
          </a:prstGeom>
        </xdr:spPr>
      </xdr:pic>
    </xdr:grpSp>
    <xdr:clientData/>
  </xdr:twoCellAnchor>
  <xdr:twoCellAnchor>
    <xdr:from>
      <xdr:col>4</xdr:col>
      <xdr:colOff>182880</xdr:colOff>
      <xdr:row>45</xdr:row>
      <xdr:rowOff>131672</xdr:rowOff>
    </xdr:from>
    <xdr:to>
      <xdr:col>7</xdr:col>
      <xdr:colOff>188010</xdr:colOff>
      <xdr:row>53</xdr:row>
      <xdr:rowOff>28802</xdr:rowOff>
    </xdr:to>
    <xdr:grpSp>
      <xdr:nvGrpSpPr>
        <xdr:cNvPr id="7" name="Grupo 6">
          <a:extLst>
            <a:ext uri="{FF2B5EF4-FFF2-40B4-BE49-F238E27FC236}">
              <a16:creationId xmlns:a16="http://schemas.microsoft.com/office/drawing/2014/main" id="{C5B9B79F-8964-BE22-FBD2-36C51F084F80}"/>
            </a:ext>
          </a:extLst>
        </xdr:cNvPr>
        <xdr:cNvGrpSpPr/>
      </xdr:nvGrpSpPr>
      <xdr:grpSpPr>
        <a:xfrm>
          <a:off x="4842662" y="20131429"/>
          <a:ext cx="2719070" cy="1360170"/>
          <a:chOff x="0" y="0"/>
          <a:chExt cx="2719704" cy="1360170"/>
        </a:xfrm>
      </xdr:grpSpPr>
      <xdr:pic>
        <xdr:nvPicPr>
          <xdr:cNvPr id="8" name="Imagen 7" descr="Imagen que contiene Diagrama&#10;&#10;Descripción generada automáticamente">
            <a:extLst>
              <a:ext uri="{FF2B5EF4-FFF2-40B4-BE49-F238E27FC236}">
                <a16:creationId xmlns:a16="http://schemas.microsoft.com/office/drawing/2014/main" id="{B4E5F02E-D1B2-580C-853D-0C6175BCFE5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16736" y="0"/>
            <a:ext cx="1360170" cy="1360170"/>
          </a:xfrm>
          <a:prstGeom prst="rect">
            <a:avLst/>
          </a:prstGeom>
        </xdr:spPr>
      </xdr:pic>
      <xdr:sp macro="" textlink="">
        <xdr:nvSpPr>
          <xdr:cNvPr id="9" name="Cuadro de texto 2">
            <a:extLst>
              <a:ext uri="{FF2B5EF4-FFF2-40B4-BE49-F238E27FC236}">
                <a16:creationId xmlns:a16="http://schemas.microsoft.com/office/drawing/2014/main" id="{9E9C5C80-4B68-31BC-6749-A9414D2966F7}"/>
              </a:ext>
            </a:extLst>
          </xdr:cNvPr>
          <xdr:cNvSpPr txBox="1">
            <a:spLocks noChangeArrowheads="1"/>
          </xdr:cNvSpPr>
        </xdr:nvSpPr>
        <xdr:spPr bwMode="auto">
          <a:xfrm>
            <a:off x="0" y="672825"/>
            <a:ext cx="2719704" cy="614679"/>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Manuel Mejía</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Director Planificación y Desarrollo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 name="Imagen 9" descr="Imagen en blanco y negro&#10;&#10;Descripción generada automáticamente con confianza baja">
            <a:extLst>
              <a:ext uri="{FF2B5EF4-FFF2-40B4-BE49-F238E27FC236}">
                <a16:creationId xmlns:a16="http://schemas.microsoft.com/office/drawing/2014/main" id="{2F3CCE5C-D820-3E99-E389-E8836B642348}"/>
              </a:ext>
            </a:extLst>
          </xdr:cNvPr>
          <xdr:cNvPicPr>
            <a:picLocks noChangeAspect="1"/>
          </xdr:cNvPicPr>
        </xdr:nvPicPr>
        <xdr:blipFill>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21792" y="468173"/>
            <a:ext cx="1513840" cy="694055"/>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(C)]]*100</calculatedColumnFormula>
    </tableColumn>
    <tableColumn id="8" xr3:uid="{00000000-0010-0000-0000-000008000000}" name="Financiero _x000a_(%) _x000a_H=F/D" dataDxfId="0">
      <calculatedColumnFormula>+Tabla1[[#This Row],[Financiera 
 (F)]]/Tabla1[[#This Row],[Financiera
(D)]]*100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Q44"/>
  <sheetViews>
    <sheetView showGridLines="0" tabSelected="1" workbookViewId="0">
      <selection activeCell="J46" sqref="J46"/>
    </sheetView>
  </sheetViews>
  <sheetFormatPr baseColWidth="10" defaultColWidth="11.3984375" defaultRowHeight="14.4" x14ac:dyDescent="0.3"/>
  <cols>
    <col min="1" max="1" width="25.59765625" style="5" customWidth="1"/>
    <col min="2" max="4" width="12.69921875" style="5" customWidth="1"/>
    <col min="5" max="5" width="11.69921875" style="5" customWidth="1"/>
    <col min="6" max="7" width="12.69921875" style="5" customWidth="1"/>
    <col min="8" max="8" width="12.09765625" style="5" customWidth="1"/>
    <col min="9" max="9" width="14" style="5" customWidth="1"/>
    <col min="10" max="10" width="17" style="5" customWidth="1"/>
    <col min="11" max="11" width="13.296875" bestFit="1" customWidth="1"/>
    <col min="12" max="12" width="15.59765625" customWidth="1"/>
    <col min="13" max="13" width="15.296875" bestFit="1" customWidth="1"/>
  </cols>
  <sheetData>
    <row r="1" spans="1:17" ht="23.2" customHeight="1" thickBot="1" x14ac:dyDescent="0.35">
      <c r="A1" s="21"/>
      <c r="B1" s="44" t="s">
        <v>68</v>
      </c>
      <c r="C1" s="45"/>
      <c r="D1" s="45"/>
      <c r="E1" s="45"/>
      <c r="F1" s="45"/>
      <c r="G1" s="45"/>
      <c r="H1" s="45"/>
      <c r="I1" s="45"/>
      <c r="J1" s="46"/>
    </row>
    <row r="2" spans="1:17" ht="21.9" thickBot="1" x14ac:dyDescent="0.35">
      <c r="A2" s="22"/>
      <c r="B2" s="47" t="s">
        <v>0</v>
      </c>
      <c r="C2" s="48"/>
      <c r="D2" s="47" t="s">
        <v>1</v>
      </c>
      <c r="E2" s="48"/>
      <c r="F2" s="48"/>
      <c r="G2" s="48"/>
      <c r="H2" s="49"/>
      <c r="I2" s="1" t="s">
        <v>2</v>
      </c>
      <c r="J2" s="2" t="s">
        <v>3</v>
      </c>
    </row>
    <row r="3" spans="1:17" ht="21.9" thickBot="1" x14ac:dyDescent="0.35">
      <c r="A3" s="23"/>
      <c r="B3" s="50" t="s">
        <v>4</v>
      </c>
      <c r="C3" s="51"/>
      <c r="D3" s="50"/>
      <c r="E3" s="51"/>
      <c r="F3" s="51"/>
      <c r="G3" s="51"/>
      <c r="H3" s="52"/>
      <c r="I3" s="27"/>
      <c r="J3" s="28"/>
    </row>
    <row r="4" spans="1:17" ht="6.8" customHeight="1" x14ac:dyDescent="0.3">
      <c r="A4" s="53"/>
      <c r="B4" s="54"/>
      <c r="C4" s="54"/>
      <c r="D4" s="32"/>
      <c r="E4" s="32"/>
      <c r="F4" s="32"/>
      <c r="G4" s="32"/>
      <c r="H4" s="32"/>
      <c r="I4" s="54"/>
      <c r="J4" s="55"/>
    </row>
    <row r="5" spans="1:17" ht="3.05" customHeight="1" x14ac:dyDescent="0.3">
      <c r="A5" s="34"/>
      <c r="B5" s="35"/>
      <c r="C5" s="35"/>
      <c r="D5" s="35"/>
      <c r="E5" s="35"/>
      <c r="F5" s="35"/>
      <c r="G5" s="35"/>
      <c r="H5" s="35"/>
      <c r="I5" s="35"/>
      <c r="J5" s="36"/>
    </row>
    <row r="6" spans="1:17" ht="16.149999999999999" x14ac:dyDescent="0.3">
      <c r="A6" s="37" t="s">
        <v>55</v>
      </c>
      <c r="B6" s="38"/>
      <c r="C6" s="38"/>
      <c r="D6" s="38"/>
      <c r="E6" s="38"/>
      <c r="F6" s="38"/>
      <c r="G6" s="38"/>
      <c r="H6" s="38"/>
      <c r="I6" s="38"/>
      <c r="J6" s="39"/>
      <c r="M6" s="29"/>
    </row>
    <row r="7" spans="1:17" ht="16.149999999999999" x14ac:dyDescent="0.3">
      <c r="A7" s="40" t="s">
        <v>5</v>
      </c>
      <c r="B7" s="41"/>
      <c r="C7" s="41"/>
      <c r="D7" s="41"/>
      <c r="E7" s="41"/>
      <c r="F7" s="41"/>
      <c r="G7" s="41"/>
      <c r="H7" s="41"/>
      <c r="I7" s="41"/>
      <c r="J7" s="42"/>
      <c r="M7" s="29"/>
    </row>
    <row r="8" spans="1:17" x14ac:dyDescent="0.3">
      <c r="A8" s="3" t="s">
        <v>6</v>
      </c>
      <c r="B8" s="56" t="s">
        <v>48</v>
      </c>
      <c r="C8" s="57"/>
      <c r="D8" s="57"/>
      <c r="E8" s="57"/>
      <c r="F8" s="57"/>
      <c r="G8" s="57"/>
      <c r="H8" s="57"/>
      <c r="I8" s="57"/>
      <c r="J8" s="58"/>
      <c r="M8" s="29"/>
    </row>
    <row r="9" spans="1:17" ht="15" customHeight="1" x14ac:dyDescent="0.3">
      <c r="A9" s="24" t="s">
        <v>35</v>
      </c>
      <c r="B9" s="56" t="s">
        <v>49</v>
      </c>
      <c r="C9" s="57"/>
      <c r="D9" s="57"/>
      <c r="E9" s="57"/>
      <c r="F9" s="57"/>
      <c r="G9" s="57"/>
      <c r="H9" s="57"/>
      <c r="I9" s="57"/>
      <c r="J9" s="58"/>
      <c r="M9" s="29"/>
    </row>
    <row r="10" spans="1:17" x14ac:dyDescent="0.3">
      <c r="A10" s="24" t="s">
        <v>36</v>
      </c>
      <c r="B10" s="77" t="s">
        <v>50</v>
      </c>
      <c r="C10" s="78"/>
      <c r="D10" s="78"/>
      <c r="E10" s="78"/>
      <c r="F10" s="78"/>
      <c r="G10" s="78"/>
      <c r="H10" s="78"/>
      <c r="I10" s="78"/>
      <c r="J10" s="79"/>
      <c r="M10" s="29"/>
    </row>
    <row r="11" spans="1:17" ht="57.75" customHeight="1" x14ac:dyDescent="0.3">
      <c r="A11" s="3" t="s">
        <v>7</v>
      </c>
      <c r="B11" s="59" t="s">
        <v>51</v>
      </c>
      <c r="C11" s="60"/>
      <c r="D11" s="60"/>
      <c r="E11" s="60"/>
      <c r="F11" s="60"/>
      <c r="G11" s="60"/>
      <c r="H11" s="60"/>
      <c r="I11" s="60"/>
      <c r="J11" s="61"/>
    </row>
    <row r="12" spans="1:17" ht="54.75" customHeight="1" x14ac:dyDescent="0.3">
      <c r="A12" s="3" t="s">
        <v>8</v>
      </c>
      <c r="B12" s="59" t="s">
        <v>66</v>
      </c>
      <c r="C12" s="60"/>
      <c r="D12" s="60"/>
      <c r="E12" s="60"/>
      <c r="F12" s="60"/>
      <c r="G12" s="60"/>
      <c r="H12" s="60"/>
      <c r="I12" s="60"/>
      <c r="J12" s="61"/>
    </row>
    <row r="13" spans="1:17" ht="17.3" customHeight="1" x14ac:dyDescent="0.3">
      <c r="A13" s="37" t="s">
        <v>9</v>
      </c>
      <c r="B13" s="38"/>
      <c r="C13" s="38"/>
      <c r="D13" s="38"/>
      <c r="E13" s="38"/>
      <c r="F13" s="38"/>
      <c r="G13" s="38"/>
      <c r="H13" s="38"/>
      <c r="I13" s="38"/>
      <c r="J13" s="39"/>
    </row>
    <row r="14" spans="1:17" ht="27.8" customHeight="1" x14ac:dyDescent="0.3">
      <c r="A14" s="3" t="s">
        <v>10</v>
      </c>
      <c r="B14" s="25">
        <v>3</v>
      </c>
      <c r="C14" s="43" t="s">
        <v>72</v>
      </c>
      <c r="D14" s="43"/>
      <c r="E14" s="43"/>
      <c r="F14" s="43"/>
      <c r="G14" s="43"/>
      <c r="H14" s="43"/>
      <c r="I14" s="43"/>
      <c r="J14" s="43"/>
    </row>
    <row r="15" spans="1:17" ht="26.25" customHeight="1" x14ac:dyDescent="0.3">
      <c r="A15" s="3" t="s">
        <v>11</v>
      </c>
      <c r="B15" s="6">
        <v>3.5</v>
      </c>
      <c r="C15" s="33" t="s">
        <v>70</v>
      </c>
      <c r="D15" s="33"/>
      <c r="E15" s="33"/>
      <c r="F15" s="33"/>
      <c r="G15" s="33"/>
      <c r="H15" s="33"/>
      <c r="I15" s="33"/>
      <c r="J15" s="33"/>
      <c r="L15" s="32"/>
      <c r="M15" s="32"/>
      <c r="N15" s="32"/>
      <c r="O15" s="32"/>
      <c r="P15" s="32"/>
      <c r="Q15" s="32"/>
    </row>
    <row r="16" spans="1:17" ht="44.25" customHeight="1" x14ac:dyDescent="0.3">
      <c r="A16" s="3" t="s">
        <v>12</v>
      </c>
      <c r="B16" s="6" t="s">
        <v>53</v>
      </c>
      <c r="C16" s="33" t="s">
        <v>71</v>
      </c>
      <c r="D16" s="33"/>
      <c r="E16" s="33"/>
      <c r="F16" s="33"/>
      <c r="G16" s="33"/>
      <c r="H16" s="33"/>
      <c r="I16" s="33"/>
      <c r="J16" s="33"/>
    </row>
    <row r="17" spans="1:15" ht="16.149999999999999" x14ac:dyDescent="0.3">
      <c r="A17" s="37" t="s">
        <v>13</v>
      </c>
      <c r="B17" s="38"/>
      <c r="C17" s="38"/>
      <c r="D17" s="38"/>
      <c r="E17" s="38"/>
      <c r="F17" s="38"/>
      <c r="G17" s="38"/>
      <c r="H17" s="38"/>
      <c r="I17" s="38"/>
      <c r="J17" s="39"/>
    </row>
    <row r="18" spans="1:15" ht="29.25" customHeight="1" x14ac:dyDescent="0.3">
      <c r="A18" s="3" t="s">
        <v>14</v>
      </c>
      <c r="B18" s="60" t="s">
        <v>56</v>
      </c>
      <c r="C18" s="60"/>
      <c r="D18" s="60"/>
      <c r="E18" s="60"/>
      <c r="F18" s="60"/>
      <c r="G18" s="60"/>
      <c r="H18" s="60"/>
      <c r="I18" s="60"/>
      <c r="J18" s="61"/>
    </row>
    <row r="19" spans="1:15" ht="33" customHeight="1" x14ac:dyDescent="0.3">
      <c r="A19" s="7" t="s">
        <v>15</v>
      </c>
      <c r="B19" s="60" t="s">
        <v>52</v>
      </c>
      <c r="C19" s="60"/>
      <c r="D19" s="60"/>
      <c r="E19" s="60"/>
      <c r="F19" s="60"/>
      <c r="G19" s="60"/>
      <c r="H19" s="60"/>
      <c r="I19" s="60"/>
      <c r="J19" s="61"/>
    </row>
    <row r="20" spans="1:15" ht="34.700000000000003" customHeight="1" x14ac:dyDescent="0.3">
      <c r="A20" s="7" t="s">
        <v>16</v>
      </c>
      <c r="B20" s="60" t="s">
        <v>63</v>
      </c>
      <c r="C20" s="60"/>
      <c r="D20" s="60"/>
      <c r="E20" s="60"/>
      <c r="F20" s="60"/>
      <c r="G20" s="60"/>
      <c r="H20" s="60"/>
      <c r="I20" s="60"/>
      <c r="J20" s="61"/>
    </row>
    <row r="21" spans="1:15" ht="35.299999999999997" customHeight="1" x14ac:dyDescent="0.3">
      <c r="A21" s="7" t="s">
        <v>37</v>
      </c>
      <c r="B21" s="60" t="s">
        <v>64</v>
      </c>
      <c r="C21" s="60"/>
      <c r="D21" s="60"/>
      <c r="E21" s="60"/>
      <c r="F21" s="60"/>
      <c r="G21" s="60"/>
      <c r="H21" s="60"/>
      <c r="I21" s="60"/>
      <c r="J21" s="61"/>
    </row>
    <row r="22" spans="1:15" ht="16.149999999999999" x14ac:dyDescent="0.3">
      <c r="A22" s="37" t="s">
        <v>17</v>
      </c>
      <c r="B22" s="38"/>
      <c r="C22" s="38"/>
      <c r="D22" s="38"/>
      <c r="E22" s="38"/>
      <c r="F22" s="38"/>
      <c r="G22" s="38"/>
      <c r="H22" s="38"/>
      <c r="I22" s="38"/>
      <c r="J22" s="39"/>
    </row>
    <row r="23" spans="1:15" ht="16.149999999999999" x14ac:dyDescent="0.3">
      <c r="A23" s="40" t="s">
        <v>18</v>
      </c>
      <c r="B23" s="41"/>
      <c r="C23" s="41"/>
      <c r="D23" s="41"/>
      <c r="E23" s="41"/>
      <c r="F23" s="41"/>
      <c r="G23" s="41"/>
      <c r="H23" s="41"/>
      <c r="I23" s="41"/>
      <c r="J23" s="42"/>
    </row>
    <row r="24" spans="1:15" ht="15" customHeight="1" x14ac:dyDescent="0.3">
      <c r="A24" s="68" t="s">
        <v>19</v>
      </c>
      <c r="B24" s="69"/>
      <c r="C24" s="70" t="s">
        <v>20</v>
      </c>
      <c r="D24" s="72"/>
      <c r="E24" s="72"/>
      <c r="F24" s="72" t="s">
        <v>21</v>
      </c>
      <c r="G24" s="72"/>
      <c r="H24" s="69"/>
      <c r="I24" s="70" t="s">
        <v>22</v>
      </c>
      <c r="J24" s="71"/>
    </row>
    <row r="25" spans="1:15" ht="17.3" customHeight="1" x14ac:dyDescent="0.3">
      <c r="A25" s="80">
        <v>143621879</v>
      </c>
      <c r="B25" s="81"/>
      <c r="C25" s="64">
        <v>143621879</v>
      </c>
      <c r="D25" s="65"/>
      <c r="E25" s="66"/>
      <c r="F25" s="64">
        <v>55131965.689999998</v>
      </c>
      <c r="G25" s="65"/>
      <c r="H25" s="66"/>
      <c r="I25" s="82">
        <f>IF(F25&gt;0,F25/C25,0)</f>
        <v>0.38386885113792446</v>
      </c>
      <c r="J25" s="83"/>
      <c r="M25" s="31"/>
    </row>
    <row r="26" spans="1:15" ht="16.149999999999999" x14ac:dyDescent="0.3">
      <c r="A26" s="40" t="s">
        <v>23</v>
      </c>
      <c r="B26" s="41"/>
      <c r="C26" s="41"/>
      <c r="D26" s="41"/>
      <c r="E26" s="41"/>
      <c r="F26" s="41"/>
      <c r="G26" s="41"/>
      <c r="H26" s="41"/>
      <c r="I26" s="41"/>
      <c r="J26" s="42"/>
      <c r="L26" s="29"/>
      <c r="M26" s="29"/>
      <c r="N26" s="29"/>
      <c r="O26" s="29"/>
    </row>
    <row r="27" spans="1:15" x14ac:dyDescent="0.3">
      <c r="A27" s="4"/>
      <c r="B27"/>
      <c r="C27" s="62" t="s">
        <v>47</v>
      </c>
      <c r="D27" s="67"/>
      <c r="E27" s="62" t="s">
        <v>54</v>
      </c>
      <c r="F27" s="67"/>
      <c r="G27" s="62" t="s">
        <v>46</v>
      </c>
      <c r="H27" s="62"/>
      <c r="I27" s="62" t="s">
        <v>24</v>
      </c>
      <c r="J27" s="63"/>
      <c r="L27" s="29"/>
      <c r="M27" s="29"/>
      <c r="N27" s="29"/>
      <c r="O27" s="29"/>
    </row>
    <row r="28" spans="1:15" ht="39.75" x14ac:dyDescent="0.3">
      <c r="A28" s="8" t="s">
        <v>25</v>
      </c>
      <c r="B28" s="9" t="s">
        <v>26</v>
      </c>
      <c r="C28" s="9" t="s">
        <v>38</v>
      </c>
      <c r="D28" s="9" t="s">
        <v>39</v>
      </c>
      <c r="E28" s="9" t="s">
        <v>40</v>
      </c>
      <c r="F28" s="9" t="s">
        <v>41</v>
      </c>
      <c r="G28" s="9" t="s">
        <v>42</v>
      </c>
      <c r="H28" s="9" t="s">
        <v>43</v>
      </c>
      <c r="I28" s="9" t="s">
        <v>44</v>
      </c>
      <c r="J28" s="30" t="s">
        <v>45</v>
      </c>
      <c r="M28" s="29"/>
    </row>
    <row r="29" spans="1:15" ht="37.450000000000003" customHeight="1" x14ac:dyDescent="0.3">
      <c r="A29" s="10" t="s">
        <v>57</v>
      </c>
      <c r="B29" s="11" t="s">
        <v>58</v>
      </c>
      <c r="C29" s="12">
        <v>30300</v>
      </c>
      <c r="D29" s="13">
        <v>25710349.600000001</v>
      </c>
      <c r="E29" s="13">
        <v>4000</v>
      </c>
      <c r="F29" s="13">
        <v>5500000</v>
      </c>
      <c r="G29" s="14">
        <v>0</v>
      </c>
      <c r="H29" s="13">
        <v>5541940.25</v>
      </c>
      <c r="I29" s="13">
        <f>+Tabla1[[#This Row],[Física 
(E)]]/Tabla1[[#This Row],[Física
(C)]]*100</f>
        <v>0</v>
      </c>
      <c r="J29" s="13">
        <f>+Tabla1[[#This Row],[Financiera 
 (F)]]/Tabla1[[#This Row],[Financiera
(D)]]*100</f>
        <v>100.76255</v>
      </c>
      <c r="M29" s="29"/>
    </row>
    <row r="30" spans="1:15" ht="48.85" customHeight="1" x14ac:dyDescent="0.3">
      <c r="A30" s="15" t="s">
        <v>59</v>
      </c>
      <c r="B30" s="16" t="s">
        <v>60</v>
      </c>
      <c r="C30" s="17">
        <v>1375</v>
      </c>
      <c r="D30" s="18">
        <v>20059887.199999999</v>
      </c>
      <c r="E30" s="18">
        <v>250</v>
      </c>
      <c r="F30" s="18">
        <v>4847000</v>
      </c>
      <c r="G30" s="19">
        <v>46</v>
      </c>
      <c r="H30" s="18">
        <v>4846198.6900000004</v>
      </c>
      <c r="I30" s="13">
        <f>+Tabla1[[#This Row],[Física 
(E)]]/Tabla1[[#This Row],[Física
(C)]]*100</f>
        <v>18.399999999999999</v>
      </c>
      <c r="J30" s="13">
        <f>+Tabla1[[#This Row],[Financiera 
 (F)]]/Tabla1[[#This Row],[Financiera
(D)]]*100</f>
        <v>99.983467918299979</v>
      </c>
      <c r="M30" s="29"/>
    </row>
    <row r="31" spans="1:15" ht="16.149999999999999" x14ac:dyDescent="0.3">
      <c r="A31" s="37" t="s">
        <v>27</v>
      </c>
      <c r="B31" s="38"/>
      <c r="C31" s="38"/>
      <c r="D31" s="38"/>
      <c r="E31" s="38"/>
      <c r="F31" s="38"/>
      <c r="G31" s="38"/>
      <c r="H31" s="38"/>
      <c r="I31" s="38"/>
      <c r="J31" s="39"/>
      <c r="M31" s="29"/>
    </row>
    <row r="32" spans="1:15" ht="16.149999999999999" x14ac:dyDescent="0.3">
      <c r="A32" s="40" t="s">
        <v>28</v>
      </c>
      <c r="B32" s="41"/>
      <c r="C32" s="41"/>
      <c r="D32" s="41"/>
      <c r="E32" s="41"/>
      <c r="F32" s="41"/>
      <c r="G32" s="41"/>
      <c r="H32" s="41"/>
      <c r="I32" s="41"/>
      <c r="J32" s="42"/>
      <c r="M32" s="29"/>
    </row>
    <row r="33" spans="1:13" ht="18.75" customHeight="1" x14ac:dyDescent="0.3">
      <c r="A33" s="20" t="s">
        <v>29</v>
      </c>
      <c r="B33" s="60" t="s">
        <v>57</v>
      </c>
      <c r="C33" s="60"/>
      <c r="D33" s="60"/>
      <c r="E33" s="60"/>
      <c r="F33" s="60"/>
      <c r="G33" s="60"/>
      <c r="H33" s="60"/>
      <c r="I33" s="60"/>
      <c r="J33" s="61"/>
      <c r="M33" s="29"/>
    </row>
    <row r="34" spans="1:13" ht="22.5" customHeight="1" x14ac:dyDescent="0.3">
      <c r="A34" s="20" t="s">
        <v>30</v>
      </c>
      <c r="B34" s="60" t="s">
        <v>65</v>
      </c>
      <c r="C34" s="60"/>
      <c r="D34" s="60"/>
      <c r="E34" s="60"/>
      <c r="F34" s="60"/>
      <c r="G34" s="60"/>
      <c r="H34" s="60"/>
      <c r="I34" s="60"/>
      <c r="J34" s="61"/>
      <c r="M34" s="29"/>
    </row>
    <row r="35" spans="1:13" ht="140.25" customHeight="1" x14ac:dyDescent="0.3">
      <c r="A35" s="20" t="s">
        <v>31</v>
      </c>
      <c r="B35" s="60" t="s">
        <v>67</v>
      </c>
      <c r="C35" s="60"/>
      <c r="D35" s="60"/>
      <c r="E35" s="60"/>
      <c r="F35" s="60"/>
      <c r="G35" s="60"/>
      <c r="H35" s="60"/>
      <c r="I35" s="60"/>
      <c r="J35" s="61"/>
    </row>
    <row r="36" spans="1:13" ht="21.05" customHeight="1" x14ac:dyDescent="0.3">
      <c r="A36" s="20" t="s">
        <v>29</v>
      </c>
      <c r="B36" s="60" t="s">
        <v>61</v>
      </c>
      <c r="C36" s="60"/>
      <c r="D36" s="60"/>
      <c r="E36" s="60"/>
      <c r="F36" s="60"/>
      <c r="G36" s="60"/>
      <c r="H36" s="60"/>
      <c r="I36" s="60"/>
      <c r="J36" s="61"/>
    </row>
    <row r="37" spans="1:13" ht="18.75" customHeight="1" x14ac:dyDescent="0.3">
      <c r="A37" s="20" t="s">
        <v>30</v>
      </c>
      <c r="B37" s="60" t="s">
        <v>62</v>
      </c>
      <c r="C37" s="60"/>
      <c r="D37" s="60"/>
      <c r="E37" s="60"/>
      <c r="F37" s="60"/>
      <c r="G37" s="60"/>
      <c r="H37" s="60"/>
      <c r="I37" s="60"/>
      <c r="J37" s="61"/>
    </row>
    <row r="38" spans="1:13" ht="173.25" customHeight="1" x14ac:dyDescent="0.3">
      <c r="A38" s="20" t="s">
        <v>31</v>
      </c>
      <c r="B38" s="60" t="s">
        <v>74</v>
      </c>
      <c r="C38" s="60"/>
      <c r="D38" s="60"/>
      <c r="E38" s="60"/>
      <c r="F38" s="60"/>
      <c r="G38" s="60"/>
      <c r="H38" s="60"/>
      <c r="I38" s="60"/>
      <c r="J38" s="61"/>
    </row>
    <row r="39" spans="1:13" ht="212" customHeight="1" x14ac:dyDescent="0.3">
      <c r="A39" s="20" t="s">
        <v>32</v>
      </c>
      <c r="B39" s="60" t="s">
        <v>75</v>
      </c>
      <c r="C39" s="60"/>
      <c r="D39" s="60"/>
      <c r="E39" s="60"/>
      <c r="F39" s="60"/>
      <c r="G39" s="60"/>
      <c r="H39" s="60"/>
      <c r="I39" s="60"/>
      <c r="J39" s="61"/>
    </row>
    <row r="40" spans="1:13" ht="16.149999999999999" x14ac:dyDescent="0.3">
      <c r="A40" s="37" t="s">
        <v>33</v>
      </c>
      <c r="B40" s="38"/>
      <c r="C40" s="38"/>
      <c r="D40" s="38"/>
      <c r="E40" s="38"/>
      <c r="F40" s="38"/>
      <c r="G40" s="38"/>
      <c r="H40" s="38"/>
      <c r="I40" s="38"/>
      <c r="J40" s="39"/>
    </row>
    <row r="41" spans="1:13" ht="16.149999999999999" x14ac:dyDescent="0.3">
      <c r="A41" s="84" t="s">
        <v>34</v>
      </c>
      <c r="B41" s="85"/>
      <c r="C41" s="85"/>
      <c r="D41" s="85"/>
      <c r="E41" s="85"/>
      <c r="F41" s="85"/>
      <c r="G41" s="85"/>
      <c r="H41" s="85"/>
      <c r="I41" s="85"/>
      <c r="J41" s="86"/>
    </row>
    <row r="42" spans="1:13" ht="106.6" customHeight="1" x14ac:dyDescent="0.3">
      <c r="A42" s="73" t="s">
        <v>69</v>
      </c>
      <c r="B42" s="74"/>
      <c r="C42" s="74"/>
      <c r="D42" s="74"/>
      <c r="E42" s="74"/>
      <c r="F42" s="74"/>
      <c r="G42" s="74"/>
      <c r="H42" s="74"/>
      <c r="I42" s="74"/>
      <c r="J42" s="75"/>
    </row>
    <row r="43" spans="1:13" ht="12.85" customHeight="1" x14ac:dyDescent="0.3">
      <c r="A43" s="26"/>
      <c r="B43" s="26"/>
      <c r="C43" s="26"/>
      <c r="D43" s="26"/>
      <c r="E43" s="26"/>
      <c r="F43" s="26"/>
      <c r="G43" s="26"/>
      <c r="H43" s="26"/>
      <c r="I43" s="26"/>
      <c r="J43" s="26"/>
    </row>
    <row r="44" spans="1:13" ht="24.8" customHeight="1" x14ac:dyDescent="0.3">
      <c r="A44" s="76" t="s">
        <v>73</v>
      </c>
      <c r="B44" s="76"/>
      <c r="C44" s="76"/>
      <c r="D44" s="76"/>
      <c r="E44" s="76"/>
      <c r="F44" s="76"/>
      <c r="G44" s="76"/>
      <c r="H44" s="76"/>
      <c r="I44" s="76"/>
      <c r="J44" s="76"/>
    </row>
  </sheetData>
  <mergeCells count="52">
    <mergeCell ref="B33:J33"/>
    <mergeCell ref="B34:J34"/>
    <mergeCell ref="B35:J35"/>
    <mergeCell ref="A40:J40"/>
    <mergeCell ref="A41:J41"/>
    <mergeCell ref="A42:J42"/>
    <mergeCell ref="A44:J44"/>
    <mergeCell ref="B9:J9"/>
    <mergeCell ref="B10:J10"/>
    <mergeCell ref="B21:J21"/>
    <mergeCell ref="A31:J31"/>
    <mergeCell ref="A32:J32"/>
    <mergeCell ref="B36:J36"/>
    <mergeCell ref="B37:J37"/>
    <mergeCell ref="B38:J38"/>
    <mergeCell ref="B39:J39"/>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A4:J4"/>
    <mergeCell ref="B8:J8"/>
    <mergeCell ref="B11:J11"/>
    <mergeCell ref="B12:J12"/>
    <mergeCell ref="A13:J13"/>
    <mergeCell ref="B1:J1"/>
    <mergeCell ref="B2:C2"/>
    <mergeCell ref="D2:H2"/>
    <mergeCell ref="B3:C3"/>
    <mergeCell ref="D3:H3"/>
    <mergeCell ref="L15:Q15"/>
    <mergeCell ref="C15:J15"/>
    <mergeCell ref="A5:J5"/>
    <mergeCell ref="A6:J6"/>
    <mergeCell ref="A7:J7"/>
    <mergeCell ref="C14:J14"/>
  </mergeCells>
  <phoneticPr fontId="21" type="noConversion"/>
  <dataValidations xWindow="321" yWindow="820" count="16">
    <dataValidation allowBlank="1" showInputMessage="1" showErrorMessage="1" prompt="Monto ejecutado en el trimestre" sqref="H28 H30:I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H29"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2:J43" xr:uid="{00000000-0002-0000-0000-000008000000}"/>
    <dataValidation allowBlank="1" showInputMessage="1" showErrorMessage="1" prompt="De existir desvío, explicar razones." sqref="B39:J39" xr:uid="{00000000-0002-0000-0000-000009000000}"/>
    <dataValidation allowBlank="1" showInputMessage="1" showErrorMessage="1" prompt="1. Describir lo plasmado en el presupuesto_x000a_2. Describir lo alcanzado en términos financieros y de producción " sqref="B38:J38 B35:J35" xr:uid="{00000000-0002-0000-0000-00000A000000}"/>
    <dataValidation allowBlank="1" showInputMessage="1" showErrorMessage="1" prompt="¿En qué consiste el producto? su objetivo" sqref="B37:J37 B34:J34" xr:uid="{00000000-0002-0000-0000-00000B000000}"/>
    <dataValidation allowBlank="1" showInputMessage="1" showErrorMessage="1" prompt="Nombre del producto" sqref="B36:J36 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23622047244094491" right="0.23622047244094491" top="0.74803149606299213" bottom="0.74803149606299213" header="0.31496062992125984" footer="0.31496062992125984"/>
  <pageSetup scale="85" orientation="landscape" r:id="rId1"/>
  <ignoredErrors>
    <ignoredError sqref="I29:I30 J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Físico Financiero 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Junior Collado</cp:lastModifiedBy>
  <cp:lastPrinted>2022-08-04T18:56:50Z</cp:lastPrinted>
  <dcterms:created xsi:type="dcterms:W3CDTF">2021-03-22T15:50:10Z</dcterms:created>
  <dcterms:modified xsi:type="dcterms:W3CDTF">2023-07-10T15:35:33Z</dcterms:modified>
</cp:coreProperties>
</file>