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institucionesestatales-my.sharepoint.com/personal/j_collado_tecnificacionderiego_gob_do/Documents/INFORMES/Informe de ejecusión física financiera/2023/Trimestral/3er. trimestre/"/>
    </mc:Choice>
  </mc:AlternateContent>
  <xr:revisionPtr revIDLastSave="51" documentId="13_ncr:1_{47ADEB8D-158C-4E93-A2DB-AC018BD80788}" xr6:coauthVersionLast="47" xr6:coauthVersionMax="47" xr10:uidLastSave="{E79C32DD-3D1F-4F52-8E20-B71805B46D7C}"/>
  <bookViews>
    <workbookView xWindow="-104" yWindow="-104" windowWidth="22326" windowHeight="12050" xr2:uid="{00000000-000D-0000-FFFF-FFFF00000000}"/>
  </bookViews>
  <sheets>
    <sheet name="Hoja1" sheetId="1" r:id="rId1"/>
  </sheets>
  <externalReferences>
    <externalReference r:id="rId2"/>
  </externalReferences>
  <definedNames>
    <definedName name="_xlnm.Print_Area" localSheetId="0">Hoja1!$A$1:$J$51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I30" i="1"/>
  <c r="I25" i="1"/>
  <c r="C16" i="1"/>
  <c r="C15" i="1"/>
  <c r="C14" i="1"/>
</calcChain>
</file>

<file path=xl/sharedStrings.xml><?xml version="1.0" encoding="utf-8"?>
<sst xmlns="http://schemas.openxmlformats.org/spreadsheetml/2006/main" count="79" uniqueCount="75">
  <si>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</si>
  <si>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</si>
  <si>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</si>
  <si>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</si>
  <si>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</si>
  <si>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</si>
  <si>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</si>
  <si>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</si>
  <si>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</si>
  <si>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</si>
  <si>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</si>
  <si>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</si>
  <si>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</si>
  <si>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</si>
  <si>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</si>
  <si>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</si>
  <si>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</si>
  <si>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</si>
  <si>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</si>
  <si>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</si>
  <si>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</si>
  <si>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</si>
  <si>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</si>
  <si>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</si>
  <si>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</si>
  <si>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</si>
  <si>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</si>
  <si>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</si>
  <si>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</si>
  <si>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</si>
  <si>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</si>
  <si>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</si>
  <si>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</si>
  <si>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</si>
  <si>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</si>
  <si>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</si>
  <si>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</si>
  <si>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</si>
  <si>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</si>
  <si>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</si>
  <si>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</si>
  <si>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</si>
  <si>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</si>
  <si>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</si>
  <si>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</si>
  <si>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</si>
  <si>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Ejecución Trimestral</t>
  </si>
  <si>
    <t xml:space="preserve"> Presupuesto Anual</t>
  </si>
  <si>
    <t>0210 - Ministerio de Agricultura</t>
  </si>
  <si>
    <t>01 - Ministerio de Agricultura</t>
  </si>
  <si>
    <t>0005 - Dirección Ejecutiva de la Comisión de Fomento a la Tecnificación del Sistema Nacional de Riego</t>
  </si>
  <si>
    <t>Coordinar, elaborar y ejecutar una Estrategia Nacional de Tecnificación de Riego, que garantice el uso racional del agua en las actividades agrícolas, así como fomentar la incorporación de tecnologías para incremetar la productividad, disminuir el costo ambiental y permitir que nuevas extensiones de tierra puedan ser agregadas a la producción agrícola intensiva.</t>
  </si>
  <si>
    <t>Ser una institución referente en eficiencias y transparencia, que impulse la incorporación de innovación de riego, la eficiencia del uso del agua, la producción de competencias organizacionales y la inserción de capacidades productivas que contribuyan al desarrollo sostenible de la nación.</t>
  </si>
  <si>
    <t>Consiste en la Instalación de sistemas de riego tecnificado en terrenos utilizados para la gricultura intensiva de productos agrícolas considerados prioritarios para el consumo de la población dominicana, así como para exportación.</t>
  </si>
  <si>
    <t>3.5.3</t>
  </si>
  <si>
    <t>Programación Trimestral</t>
  </si>
  <si>
    <t>I -Información Institucional</t>
  </si>
  <si>
    <t>Fomento del uso eficiente y racional del agua para la agricultura</t>
  </si>
  <si>
    <t>7757-Productores agrícolas con terrenos con riego tecnificado.</t>
  </si>
  <si>
    <t>Tareas de tierra tecnificadas.</t>
  </si>
  <si>
    <t>7758-Productores agrícolas reciben capacitación y asistencia técnica para la tecnificación.</t>
  </si>
  <si>
    <t>Número de productores capacitados.</t>
  </si>
  <si>
    <t>7758- Número de Productores Capacitados.</t>
  </si>
  <si>
    <t>Productores agrícolas reciben capacitación y asistencia técnica para la tecnificación.</t>
  </si>
  <si>
    <t>Productores agrícolas dueños de terreno con potencial para la agricultura intensiva y ubicados en las zonas o demarcaciones en alerta hídrica</t>
  </si>
  <si>
    <t>Productores agrícolas con terreno con riego tecnificado.</t>
  </si>
  <si>
    <t>Productores Capacitados 250</t>
  </si>
  <si>
    <t>Mensual</t>
  </si>
  <si>
    <t>Trimestral</t>
  </si>
  <si>
    <t>Informe de Evaluación 3er Trimestre de las Metas Físicas-Financieras</t>
  </si>
  <si>
    <t>Aumentar la cantidad de tareas de tierras agrícolas con sistemas de riego presurizado en los predios de los productores de 477,000 tareas de tierra tecnificada en 2022 a 677,000 en 2025.</t>
  </si>
  <si>
    <t>Para el tercer trimestre 2023, la meta física programada es de 10,000 tareas de tierra,  sin embargo no se ejecutó lo programado debido a que no se han desembolsado los recursos del fideicomiso para el logro de esta meta fisica, es oprtuno indicar que se han levantado informaciones importantes de los predios agrícolas para tener estimaciones de los posibles productores y terrenos que cumplen con lo requisitos mínimos para tecnificar esos sistemas de riego.
Para el trimestre  julio-septiembre 2023, el monto programado para este producto asciende a RD$6,000,000.00  (seis millones  de pesos dominicanos) mientras que la ejecución presupuestaria real vinculada fué de RD$ 5,500,787.04 (Cinco  millones quinientos  mil  setecientos ochenta y siete pesos con 04/100) lo que representa un 8.32% por debajo  del monto programado.</t>
  </si>
  <si>
    <t>1. Realizar estimaciones más precisas para la programación tanto física como financiera, considerando las partidas devengadas y así evitar inconsistencias significativas entre lo programado y  lo ejecutado, teniendo especial énfasis de análisis en el producto 7757 de nuestro programa.                                                                                                                                                                                                                                                                                                                                                                                                                                                                                                                                                                                     
2. Actualizar  la descripción del Fidecomiso de Fomento a la Tecnificación del Sistema Nacional de Riego, habilitándolo para que pueda recibir fondos de instituciones y organizaciones sin ánimo de lucro y de organizaciones internacionales, durante el año 2023, lo cual permitirá el ingreso de fondos al Fideicomiso de fuentes diferentes al Estado y financiar proyectos de tecnificación, implementando las Políticas de Fomento a la Tecnificación del Sistema Nacional de Riego.
3. Realizar acuerdo con el Banco Agrícola para la tecnificación de los predios agrícolas, ya que esta entidad financiera dará créditos a los productores interesados en la tecnificación.
4. Incluir a otras instituciones en las acciones de capacitación a los productores para ampliar la cantidad de capacitaciones y el ambito territorial.</t>
  </si>
  <si>
    <t>Para el tercer trimestre del año, la meta física programada en este producto es de 400  productores capacitados,  en este período se logró impactar  a 202 productores lo que representa un porcentaje de 50.50% de acuerdo a la cantidad programada.
Para el trimestre  julio-septiembre 2023, la programación financiera de ese producto fué de RD$5,000,000.00  ( cinco millones de pesos dominicanos con 00/100) en tanto que,  la  ejecución presupuestaria vinculada a esta producción institucional asciendió a RD$4,751,180.30  (cuatro millones, setecientos cincuenta y un  mil ciento ochenta pesos con 30/100) lo que representa un 4.98%  por debajo del monto programado . Estas ejecuciones de gastos están soportadas en los descensos realizados para levantar las informaciones que permitan determinar las condiciones de los productores y cultivos, los cuales  serán impactados con las políticas de Fomento a la Tecnificación del Sistema Nacional de Riego y por otro lado,   las capacitaciones realizadas en este trimestre sobre el uso y mantenimiento de los sistemas de riego presurizado,  así como  asitencias técnicas a productores para tecnificar los predios agrícolas de nuestro país.</t>
  </si>
  <si>
    <r>
      <t xml:space="preserve">La Ejecución Financiera por debajo de lo programado en un 8.32 %  y un 4.98% respectivamente  se debe a que hubo salida de personal y a reducción en los viajes al interior del país, ya que algunos colaboradores se encontraron de vacaciones por lo que la ejecución financiera se  redujo en gastos de viáticos y combustibles.
En otro orden, debido a que el Producto 7757 (productores agrícolas con terreno con riego tecnificado) está atado a un financiamiento,  el cual no ha recibido fondos procedentes del gobierno, es la  principal  razón de que no se ha logrado la tecnificación,  es oportuno indicar que apenas en marzo 2023,  se  aprobó la ley de Fideicomiso Público, en vista de esta dura realidad  esta entidad ha sostenido reuniones y gestiones con el Banco Agrícola a través de un acuerdo para ceder creditos a los dueños de terrenos que deseen y cmplan con lo requerido para tecnificar, esto indica que lograremos realizar la meta física con un menor uso de recursos del presupuesto de la institución.  Los levantamientos de información que hemos realizado a lo largo del tiempo es una manera de aportar a nuestra misión , ya que tenemos información de los  productores y terrenos para eficientizar el riego agrícola del país, </t>
    </r>
    <r>
      <rPr>
        <b/>
        <i/>
        <sz val="11"/>
        <color theme="1"/>
        <rFont val="Calibri"/>
        <family val="2"/>
        <scheme val="minor"/>
      </rPr>
      <t>nos sentimos sumamente comprometidos con la Tecnificación del Riego Agrícola de la República Dominicana.</t>
    </r>
    <r>
      <rPr>
        <i/>
        <sz val="11"/>
        <color theme="1"/>
        <rFont val="Calibri"/>
        <family val="2"/>
        <scheme val="minor"/>
      </rPr>
      <t xml:space="preserve">
</t>
    </r>
    <r>
      <rPr>
        <sz val="11"/>
        <color theme="1"/>
        <rFont val="Calibri"/>
        <family val="2"/>
        <scheme val="minor"/>
      </rPr>
      <t xml:space="preserve">
Respecto al producto 7758, tuvo una brecha de 49.50%, debido a que el proceso de coordinación y gestión de las capacitaciones asociadas al acuerdo realizado con el Banco Agrícola para la tecnificación del riego de los productores con financieramiento de esta entidad, se está acoplando y las convocatorias se realizaron a finales del mes de agosto y principio del mes de septiembre, por lo que se espera mayor cantidad de convocatorias para el último trimestre.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</si>
</sst>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b/>
      <sz val="11"/>
      <color theme="0"/>
      <name val="Century Gothic"/>
      <family val="2"/>
    </font>
    <font>
      <sz val="10"/>
      <name val="Calibri"/>
      <family val="2"/>
    </font>
    <font>
      <i/>
      <sz val="11"/>
      <color theme="1"/>
      <name val="Calibri"/>
      <family val="2"/>
      <scheme val="minor"/>
    </font>
    <font>
      <sz val="8"/>
      <name val="Calibri"/>
      <family val="2"/>
      <scheme val="minor"/>
    </font>
    <font>
      <b/>
      <i/>
      <sz val="11"/>
      <color theme="1"/>
      <name val="Calibri"/>
      <family val="2"/>
      <scheme val="minor"/>
    </font>
    <font>
      <b/>
      <sz val="10"/>
      <color theme="1"/>
      <name val="Calibri"/>
      <family val="2"/>
      <scheme val="minor"/>
    </font>
    <font>
      <sz val="10.5"/>
      <color theme="1"/>
      <name val="Calibri"/>
      <family val="2"/>
      <scheme val="minor"/>
    </font>
    <font>
      <i/>
      <sz val="11"/>
      <name val="Calibri"/>
      <family val="2"/>
      <scheme val="minor"/>
    </font>
  </fonts>
  <fills count="9">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7" borderId="30" xfId="0" applyFont="1" applyFill="1" applyBorder="1" applyAlignment="1">
      <alignment horizontal="center" vertical="center" wrapText="1" readingOrder="1"/>
    </xf>
    <xf numFmtId="0" fontId="15" fillId="7" borderId="31" xfId="0" applyFont="1" applyFill="1" applyBorder="1" applyAlignment="1">
      <alignment horizontal="center" vertical="center" wrapText="1" readingOrder="1"/>
    </xf>
    <xf numFmtId="0" fontId="3" fillId="8" borderId="1" xfId="0" applyFont="1" applyFill="1" applyBorder="1" applyAlignment="1">
      <alignment vertical="top" wrapText="1"/>
    </xf>
    <xf numFmtId="0" fontId="3" fillId="8" borderId="5" xfId="0" applyFont="1" applyFill="1" applyBorder="1" applyAlignment="1">
      <alignment vertical="top" wrapText="1"/>
    </xf>
    <xf numFmtId="0" fontId="3" fillId="8" borderId="9" xfId="0" applyFont="1" applyFill="1" applyBorder="1" applyAlignment="1">
      <alignment vertical="top" wrapText="1"/>
    </xf>
    <xf numFmtId="0" fontId="2" fillId="0" borderId="17" xfId="0" applyFont="1" applyBorder="1"/>
    <xf numFmtId="0" fontId="18"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43" fontId="0" fillId="0" borderId="0" xfId="1" applyFont="1"/>
    <xf numFmtId="0" fontId="15" fillId="7" borderId="29" xfId="0" applyFont="1" applyFill="1" applyBorder="1" applyAlignment="1">
      <alignment horizontal="center" vertical="center" wrapText="1" readingOrder="1"/>
    </xf>
    <xf numFmtId="0" fontId="2" fillId="0" borderId="0" xfId="0" applyFont="1"/>
    <xf numFmtId="0" fontId="21" fillId="0" borderId="0" xfId="0" applyFont="1"/>
    <xf numFmtId="43" fontId="2" fillId="0" borderId="0" xfId="1" applyFont="1"/>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0" fontId="17" fillId="0" borderId="32" xfId="0" applyFont="1" applyBorder="1" applyAlignment="1" applyProtection="1">
      <alignment vertical="top" wrapText="1"/>
      <protection locked="0"/>
    </xf>
    <xf numFmtId="0" fontId="17" fillId="0" borderId="33" xfId="0" applyFont="1" applyBorder="1" applyAlignment="1" applyProtection="1">
      <alignment vertical="top" wrapText="1"/>
      <protection locked="0"/>
    </xf>
    <xf numFmtId="165"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65" fontId="17" fillId="0" borderId="33" xfId="0" applyNumberFormat="1" applyFont="1" applyBorder="1" applyAlignment="1" applyProtection="1">
      <alignment horizontal="center" vertical="center" wrapText="1" readingOrder="1"/>
      <protection locked="0"/>
    </xf>
    <xf numFmtId="166" fontId="17" fillId="0" borderId="33" xfId="0" applyNumberFormat="1" applyFont="1" applyBorder="1" applyAlignment="1" applyProtection="1">
      <alignment horizontal="center" vertical="center" wrapText="1" readingOrder="1"/>
      <protection locked="0"/>
    </xf>
    <xf numFmtId="165" fontId="17" fillId="0" borderId="33" xfId="0" applyNumberFormat="1" applyFont="1" applyBorder="1" applyAlignment="1" applyProtection="1">
      <alignment horizontal="center" vertical="center" wrapText="1"/>
      <protection locked="0"/>
    </xf>
    <xf numFmtId="4" fontId="0" fillId="0" borderId="0" xfId="0" applyNumberFormat="1"/>
    <xf numFmtId="9" fontId="0" fillId="0" borderId="0" xfId="2" applyFont="1"/>
    <xf numFmtId="10" fontId="17" fillId="0" borderId="28" xfId="2" applyNumberFormat="1" applyFont="1" applyFill="1" applyBorder="1" applyAlignment="1" applyProtection="1">
      <alignment horizontal="center" vertical="center" wrapText="1" readingOrder="1"/>
      <protection locked="0"/>
    </xf>
    <xf numFmtId="10" fontId="17" fillId="0" borderId="29" xfId="2" applyNumberFormat="1" applyFont="1" applyFill="1" applyBorder="1" applyAlignment="1" applyProtection="1">
      <alignment horizontal="center" vertical="center" wrapText="1" readingOrder="1"/>
      <protection locked="0"/>
    </xf>
    <xf numFmtId="167" fontId="17" fillId="0" borderId="29" xfId="0" applyNumberFormat="1" applyFont="1" applyBorder="1" applyAlignment="1" applyProtection="1">
      <alignment horizontal="center" vertical="center" wrapText="1" readingOrder="1"/>
      <protection locked="0"/>
    </xf>
    <xf numFmtId="2" fontId="0" fillId="0" borderId="0" xfId="0" applyNumberFormat="1"/>
    <xf numFmtId="0" fontId="9" fillId="0" borderId="1"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22" fillId="0" borderId="22" xfId="0" applyFont="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8" fillId="0" borderId="19" xfId="0" quotePrefix="1" applyNumberFormat="1" applyFont="1" applyBorder="1" applyAlignment="1" applyProtection="1">
      <alignment horizontal="left" vertical="center" wrapText="1"/>
      <protection locked="0"/>
    </xf>
    <xf numFmtId="49" fontId="18" fillId="0" borderId="20" xfId="0" quotePrefix="1" applyNumberFormat="1" applyFont="1" applyBorder="1" applyAlignment="1" applyProtection="1">
      <alignment horizontal="left" vertical="center" wrapText="1"/>
      <protection locked="0"/>
    </xf>
    <xf numFmtId="49" fontId="18" fillId="0" borderId="21" xfId="0" quotePrefix="1" applyNumberFormat="1" applyFont="1" applyBorder="1" applyAlignment="1" applyProtection="1">
      <alignment horizontal="left" vertical="center" wrapText="1"/>
      <protection locked="0"/>
    </xf>
    <xf numFmtId="0" fontId="18" fillId="0" borderId="19" xfId="0" applyFont="1" applyBorder="1" applyAlignment="1" applyProtection="1">
      <alignment horizontal="justify" vertical="center" wrapText="1"/>
      <protection locked="0"/>
    </xf>
    <xf numFmtId="0" fontId="18" fillId="0" borderId="20" xfId="0" applyFont="1" applyBorder="1" applyAlignment="1" applyProtection="1">
      <alignment horizontal="justify" vertical="center" wrapText="1"/>
      <protection locked="0"/>
    </xf>
    <xf numFmtId="0" fontId="18" fillId="0" borderId="21" xfId="0" applyFont="1" applyBorder="1" applyAlignment="1" applyProtection="1">
      <alignment horizontal="justify" vertical="center" wrapText="1"/>
      <protection locked="0"/>
    </xf>
    <xf numFmtId="0" fontId="10" fillId="0" borderId="22" xfId="0" applyFont="1" applyBorder="1" applyAlignment="1">
      <alignment horizontal="left" vertical="center" wrapText="1"/>
    </xf>
    <xf numFmtId="0" fontId="18" fillId="0" borderId="0" xfId="0" applyFont="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4" fillId="7"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39" fontId="11" fillId="8" borderId="25" xfId="1" applyNumberFormat="1" applyFont="1" applyFill="1" applyBorder="1" applyAlignment="1" applyProtection="1">
      <alignment horizontal="center" vertical="center" wrapText="1" readingOrder="1"/>
      <protection locked="0"/>
    </xf>
    <xf numFmtId="39" fontId="11" fillId="8" borderId="37" xfId="1" applyNumberFormat="1" applyFont="1" applyFill="1" applyBorder="1" applyAlignment="1" applyProtection="1">
      <alignment horizontal="center" vertical="center" wrapText="1" readingOrder="1"/>
      <protection locked="0"/>
    </xf>
    <xf numFmtId="39" fontId="11" fillId="8" borderId="24" xfId="1" applyNumberFormat="1" applyFont="1" applyFill="1" applyBorder="1" applyAlignment="1" applyProtection="1">
      <alignment horizontal="center" vertical="center" wrapText="1" readingOrder="1"/>
      <protection locked="0"/>
    </xf>
    <xf numFmtId="0" fontId="11" fillId="6" borderId="28" xfId="0" applyFont="1" applyFill="1" applyBorder="1" applyAlignment="1">
      <alignment vertical="top"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7" xfId="0" applyFont="1" applyFill="1" applyBorder="1" applyAlignment="1">
      <alignment horizontal="center" vertical="center" wrapText="1" readingOrder="1"/>
    </xf>
    <xf numFmtId="0" fontId="18" fillId="0" borderId="34" xfId="0" applyFont="1" applyBorder="1" applyAlignment="1" applyProtection="1">
      <alignment horizontal="left" vertical="center" wrapText="1"/>
      <protection locked="0"/>
    </xf>
    <xf numFmtId="0" fontId="18" fillId="0" borderId="35" xfId="0" applyFont="1" applyBorder="1" applyAlignment="1" applyProtection="1">
      <alignment horizontal="left" vertical="center" wrapText="1"/>
      <protection locked="0"/>
    </xf>
    <xf numFmtId="0" fontId="18" fillId="0" borderId="36" xfId="0" applyFont="1" applyBorder="1" applyAlignment="1" applyProtection="1">
      <alignment horizontal="left" vertical="center" wrapText="1"/>
      <protection locked="0"/>
    </xf>
    <xf numFmtId="0" fontId="17" fillId="0" borderId="0" xfId="0" applyFont="1" applyAlignment="1">
      <alignment horizontal="left" vertical="center" wrapText="1"/>
    </xf>
    <xf numFmtId="0" fontId="20" fillId="0" borderId="15" xfId="0" applyFont="1" applyBorder="1" applyAlignment="1" applyProtection="1">
      <alignment horizontal="left" vertical="center" wrapText="1"/>
      <protection locked="0"/>
    </xf>
    <xf numFmtId="0" fontId="20" fillId="0" borderId="38"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39" fontId="11" fillId="8" borderId="27" xfId="1" applyNumberFormat="1" applyFont="1" applyFill="1" applyBorder="1" applyAlignment="1" applyProtection="1">
      <alignment horizontal="center" vertical="center" wrapText="1" readingOrder="1"/>
      <protection locked="0"/>
    </xf>
    <xf numFmtId="39" fontId="11" fillId="8" borderId="28" xfId="1" applyNumberFormat="1" applyFont="1" applyFill="1" applyBorder="1" applyAlignment="1" applyProtection="1">
      <alignment horizontal="center" vertical="center" wrapText="1" readingOrder="1"/>
      <protection locked="0"/>
    </xf>
    <xf numFmtId="10" fontId="11" fillId="8" borderId="28" xfId="2" applyNumberFormat="1" applyFont="1" applyFill="1" applyBorder="1" applyAlignment="1" applyProtection="1">
      <alignment horizontal="center" vertical="center" wrapText="1" readingOrder="1"/>
    </xf>
    <xf numFmtId="10" fontId="11" fillId="8" borderId="29" xfId="2" applyNumberFormat="1" applyFont="1" applyFill="1" applyBorder="1" applyAlignment="1" applyProtection="1">
      <alignment horizontal="center" vertical="center" wrapText="1" readingOrder="1"/>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10"/>
        <color auto="1"/>
        <name val="Calibri"/>
        <family val="2"/>
        <scheme val="none"/>
      </font>
      <numFmt numFmtId="167"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indexed="64"/>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family val="2"/>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family val="2"/>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family val="2"/>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family val="2"/>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family val="2"/>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family val="2"/>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family val="2"/>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28576</xdr:rowOff>
    </xdr:from>
    <xdr:ext cx="1619249" cy="800100"/>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38100" y="28576"/>
          <a:ext cx="1619249" cy="800100"/>
        </a:xfrm>
        <a:prstGeom prst="rect">
          <a:avLst/>
        </a:prstGeom>
      </xdr:spPr>
    </xdr:pic>
    <xdr:clientData/>
  </xdr:oneCellAnchor>
  <xdr:twoCellAnchor>
    <xdr:from>
      <xdr:col>0</xdr:col>
      <xdr:colOff>512064</xdr:colOff>
      <xdr:row>43</xdr:row>
      <xdr:rowOff>51205</xdr:rowOff>
    </xdr:from>
    <xdr:to>
      <xdr:col>2</xdr:col>
      <xdr:colOff>429412</xdr:colOff>
      <xdr:row>49</xdr:row>
      <xdr:rowOff>167690</xdr:rowOff>
    </xdr:to>
    <xdr:grpSp>
      <xdr:nvGrpSpPr>
        <xdr:cNvPr id="2" name="Grupo 1">
          <a:extLst>
            <a:ext uri="{FF2B5EF4-FFF2-40B4-BE49-F238E27FC236}">
              <a16:creationId xmlns:a16="http://schemas.microsoft.com/office/drawing/2014/main" id="{2F11EF77-0F30-6476-9566-02C70B158B4A}"/>
            </a:ext>
          </a:extLst>
        </xdr:cNvPr>
        <xdr:cNvGrpSpPr/>
      </xdr:nvGrpSpPr>
      <xdr:grpSpPr>
        <a:xfrm>
          <a:off x="512064" y="20043647"/>
          <a:ext cx="2719070" cy="1418590"/>
          <a:chOff x="0" y="0"/>
          <a:chExt cx="2719704" cy="1418920"/>
        </a:xfrm>
      </xdr:grpSpPr>
      <xdr:pic>
        <xdr:nvPicPr>
          <xdr:cNvPr id="4" name="Imagen 3" descr="Imagen que contiene Texto&#10;&#10;Descripción generada automáticamente">
            <a:extLst>
              <a:ext uri="{FF2B5EF4-FFF2-40B4-BE49-F238E27FC236}">
                <a16:creationId xmlns:a16="http://schemas.microsoft.com/office/drawing/2014/main" id="{CE123818-3726-29FA-852D-BC4DB60B3A85}"/>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1053389" y="0"/>
            <a:ext cx="1287780" cy="1191895"/>
          </a:xfrm>
          <a:prstGeom prst="rect">
            <a:avLst/>
          </a:prstGeom>
        </xdr:spPr>
      </xdr:pic>
      <xdr:sp macro="" textlink="">
        <xdr:nvSpPr>
          <xdr:cNvPr id="5" name="Cuadro de texto 2">
            <a:extLst>
              <a:ext uri="{FF2B5EF4-FFF2-40B4-BE49-F238E27FC236}">
                <a16:creationId xmlns:a16="http://schemas.microsoft.com/office/drawing/2014/main" id="{91414ED7-C8A6-9D06-7838-7395D79F93EC}"/>
              </a:ext>
            </a:extLst>
          </xdr:cNvPr>
          <xdr:cNvSpPr txBox="1">
            <a:spLocks noChangeArrowheads="1"/>
          </xdr:cNvSpPr>
        </xdr:nvSpPr>
        <xdr:spPr bwMode="auto">
          <a:xfrm>
            <a:off x="0" y="643586"/>
            <a:ext cx="2719704" cy="775334"/>
          </a:xfrm>
          <a:prstGeom prst="rect">
            <a:avLst/>
          </a:prstGeom>
          <a:noFill/>
          <a:ln w="9525">
            <a:noFill/>
            <a:miter lim="800000"/>
            <a:headEnd/>
            <a:tailEnd/>
          </a:ln>
        </xdr:spPr>
        <xdr:txBody>
          <a:bodyPr rot="0" vert="horz" wrap="square" lIns="91440" tIns="45720" rIns="91440" bIns="45720" anchor="t" anchorCtr="0">
            <a:spAutoFit/>
          </a:bodyPr>
          <a:lstStyle/>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b="1">
                <a:effectLst/>
                <a:latin typeface="Times New Roman" panose="02020603050405020304" pitchFamily="18" charset="0"/>
                <a:ea typeface="Calibri" panose="020F0502020204030204" pitchFamily="34" charset="0"/>
                <a:cs typeface="Times New Roman" panose="02020603050405020304" pitchFamily="18" charset="0"/>
              </a:rPr>
              <a:t>Junior Collado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Enc. Div. Formulación, Evaluación y Seguimiento Planes, Programas y Proyectos</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6" name="Imagen 5" descr="Imagen que contiene vuelo, humo&#10;&#10;Descripción generada automáticamente">
            <a:extLst>
              <a:ext uri="{FF2B5EF4-FFF2-40B4-BE49-F238E27FC236}">
                <a16:creationId xmlns:a16="http://schemas.microsoft.com/office/drawing/2014/main" id="{A8733606-E307-3F96-0A37-B50EE7D0EDD3}"/>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300000"/>
                    </a14:imgEffect>
                  </a14:imgLayer>
                </a14:imgProps>
              </a:ext>
              <a:ext uri="{28A0092B-C50C-407E-A947-70E740481C1C}">
                <a14:useLocalDpi xmlns:a14="http://schemas.microsoft.com/office/drawing/2010/main" val="0"/>
              </a:ext>
            </a:extLst>
          </a:blip>
          <a:stretch>
            <a:fillRect/>
          </a:stretch>
        </xdr:blipFill>
        <xdr:spPr>
          <a:xfrm>
            <a:off x="731520" y="131673"/>
            <a:ext cx="1080770" cy="751205"/>
          </a:xfrm>
          <a:prstGeom prst="rect">
            <a:avLst/>
          </a:prstGeom>
        </xdr:spPr>
      </xdr:pic>
    </xdr:grpSp>
    <xdr:clientData/>
  </xdr:twoCellAnchor>
  <xdr:twoCellAnchor>
    <xdr:from>
      <xdr:col>6</xdr:col>
      <xdr:colOff>7316</xdr:colOff>
      <xdr:row>43</xdr:row>
      <xdr:rowOff>87782</xdr:rowOff>
    </xdr:from>
    <xdr:to>
      <xdr:col>8</xdr:col>
      <xdr:colOff>912216</xdr:colOff>
      <xdr:row>49</xdr:row>
      <xdr:rowOff>145847</xdr:rowOff>
    </xdr:to>
    <xdr:grpSp>
      <xdr:nvGrpSpPr>
        <xdr:cNvPr id="7" name="Grupo 6">
          <a:extLst>
            <a:ext uri="{FF2B5EF4-FFF2-40B4-BE49-F238E27FC236}">
              <a16:creationId xmlns:a16="http://schemas.microsoft.com/office/drawing/2014/main" id="{84B4A6B9-242B-6AE9-98E9-504C9CDF963F}"/>
            </a:ext>
          </a:extLst>
        </xdr:cNvPr>
        <xdr:cNvGrpSpPr/>
      </xdr:nvGrpSpPr>
      <xdr:grpSpPr>
        <a:xfrm>
          <a:off x="6452007" y="20080224"/>
          <a:ext cx="2719070" cy="1360170"/>
          <a:chOff x="0" y="0"/>
          <a:chExt cx="2719704" cy="1360170"/>
        </a:xfrm>
      </xdr:grpSpPr>
      <xdr:pic>
        <xdr:nvPicPr>
          <xdr:cNvPr id="8" name="Imagen 7" descr="Imagen que contiene Diagrama&#10;&#10;Descripción generada automáticamente">
            <a:extLst>
              <a:ext uri="{FF2B5EF4-FFF2-40B4-BE49-F238E27FC236}">
                <a16:creationId xmlns:a16="http://schemas.microsoft.com/office/drawing/2014/main" id="{D661D9EC-EE12-D3B2-0F96-4520EF9F186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16736" y="0"/>
            <a:ext cx="1360170" cy="1360170"/>
          </a:xfrm>
          <a:prstGeom prst="rect">
            <a:avLst/>
          </a:prstGeom>
        </xdr:spPr>
      </xdr:pic>
      <xdr:sp macro="" textlink="">
        <xdr:nvSpPr>
          <xdr:cNvPr id="9" name="Cuadro de texto 2">
            <a:extLst>
              <a:ext uri="{FF2B5EF4-FFF2-40B4-BE49-F238E27FC236}">
                <a16:creationId xmlns:a16="http://schemas.microsoft.com/office/drawing/2014/main" id="{A82202F4-7082-F81D-7BBB-915B090C3910}"/>
              </a:ext>
            </a:extLst>
          </xdr:cNvPr>
          <xdr:cNvSpPr txBox="1">
            <a:spLocks noChangeArrowheads="1"/>
          </xdr:cNvSpPr>
        </xdr:nvSpPr>
        <xdr:spPr bwMode="auto">
          <a:xfrm>
            <a:off x="0" y="672825"/>
            <a:ext cx="2719704" cy="614679"/>
          </a:xfrm>
          <a:prstGeom prst="rect">
            <a:avLst/>
          </a:prstGeom>
          <a:noFill/>
          <a:ln w="9525">
            <a:noFill/>
            <a:miter lim="800000"/>
            <a:headEnd/>
            <a:tailEnd/>
          </a:ln>
        </xdr:spPr>
        <xdr:txBody>
          <a:bodyPr rot="0" vert="horz" wrap="square" lIns="91440" tIns="45720" rIns="91440" bIns="45720" anchor="t" anchorCtr="0">
            <a:spAutoFit/>
          </a:bodyPr>
          <a:lstStyle/>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b="1">
                <a:effectLst/>
                <a:latin typeface="Times New Roman" panose="02020603050405020304" pitchFamily="18" charset="0"/>
                <a:ea typeface="Calibri" panose="020F0502020204030204" pitchFamily="34" charset="0"/>
                <a:cs typeface="Times New Roman" panose="02020603050405020304" pitchFamily="18" charset="0"/>
              </a:rPr>
              <a:t>Manuel Mejía</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DO" sz="1100">
                <a:effectLst/>
                <a:latin typeface="Times New Roman" panose="02020603050405020304" pitchFamily="18" charset="0"/>
                <a:ea typeface="Calibri" panose="020F0502020204030204" pitchFamily="34" charset="0"/>
                <a:cs typeface="Times New Roman" panose="02020603050405020304" pitchFamily="18" charset="0"/>
              </a:rPr>
              <a:t>Director Planificación y Desarrollo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0" name="Imagen 9" descr="Imagen en blanco y negro&#10;&#10;Descripción generada automáticamente con confianza baja">
            <a:extLst>
              <a:ext uri="{FF2B5EF4-FFF2-40B4-BE49-F238E27FC236}">
                <a16:creationId xmlns:a16="http://schemas.microsoft.com/office/drawing/2014/main" id="{9B43E3E8-C764-9C39-17E3-B71B9D09C84E}"/>
              </a:ext>
            </a:extLst>
          </xdr:cNvPr>
          <xdr:cNvPicPr>
            <a:picLocks noChangeAspect="1"/>
          </xdr:cNvPicPr>
        </xdr:nvPicPr>
        <xdr:blipFill>
          <a:blip xmlns:r="http://schemas.openxmlformats.org/officeDocument/2006/relationships" r:embed="rId7">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621792" y="468173"/>
            <a:ext cx="1513840" cy="69405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Tabla1[[#This Row],[Física 
(E)]]/Tabla1[[#This Row],[Física
(C)]]</calculatedColumnFormula>
    </tableColumn>
    <tableColumn id="8" xr3:uid="{00000000-0010-0000-0000-000008000000}" name="Financiero _x000a_(%) _x000a_H=F/D" dataDxfId="0">
      <calculatedColumnFormula>+Tabla1[[#This Row],[Financiera 
 (F)]]/Tabla1[[#This Row],[Financiera
(D)]]*100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
  <sheetViews>
    <sheetView showGridLines="0" tabSelected="1" topLeftCell="A29" zoomScaleNormal="100" workbookViewId="0">
      <selection activeCell="B35" sqref="B35:J35"/>
    </sheetView>
  </sheetViews>
  <sheetFormatPr baseColWidth="10" defaultColWidth="11.3984375" defaultRowHeight="14.4" x14ac:dyDescent="0.3"/>
  <cols>
    <col min="1" max="1" width="25.59765625" style="5" customWidth="1"/>
    <col min="2" max="4" width="12.69921875" style="5" customWidth="1"/>
    <col min="5" max="5" width="11.69921875" style="5" customWidth="1"/>
    <col min="6" max="7" width="12.69921875" style="5" customWidth="1"/>
    <col min="8" max="8" width="12.09765625" style="5" customWidth="1"/>
    <col min="9" max="9" width="14" style="5" customWidth="1"/>
    <col min="10" max="10" width="18.3984375" style="5" customWidth="1"/>
    <col min="11" max="11" width="13.296875" bestFit="1" customWidth="1"/>
    <col min="12" max="12" width="13.296875" hidden="1" customWidth="1"/>
    <col min="13" max="13" width="15.296875" hidden="1" customWidth="1"/>
    <col min="14" max="15" width="0" hidden="1" customWidth="1"/>
    <col min="18" max="18" width="15.69921875" customWidth="1"/>
  </cols>
  <sheetData>
    <row r="1" spans="1:10" ht="26.25" customHeight="1" thickBot="1" x14ac:dyDescent="0.35">
      <c r="A1" s="10"/>
      <c r="B1" s="54" t="s">
        <v>69</v>
      </c>
      <c r="C1" s="55"/>
      <c r="D1" s="55"/>
      <c r="E1" s="55"/>
      <c r="F1" s="55"/>
      <c r="G1" s="55"/>
      <c r="H1" s="55"/>
      <c r="I1" s="55"/>
      <c r="J1" s="56"/>
    </row>
    <row r="2" spans="1:10" ht="21.9" thickBot="1" x14ac:dyDescent="0.35">
      <c r="A2" s="11"/>
      <c r="B2" s="57" t="s">
        <v>0</v>
      </c>
      <c r="C2" s="58"/>
      <c r="D2" s="57" t="s">
        <v>1</v>
      </c>
      <c r="E2" s="58"/>
      <c r="F2" s="58"/>
      <c r="G2" s="58"/>
      <c r="H2" s="59"/>
      <c r="I2" s="1" t="s">
        <v>2</v>
      </c>
      <c r="J2" s="2" t="s">
        <v>3</v>
      </c>
    </row>
    <row r="3" spans="1:10" ht="21.9" thickBot="1" x14ac:dyDescent="0.35">
      <c r="A3" s="12"/>
      <c r="B3" s="60" t="s">
        <v>4</v>
      </c>
      <c r="C3" s="61"/>
      <c r="D3" s="60"/>
      <c r="E3" s="61"/>
      <c r="F3" s="61"/>
      <c r="G3" s="61"/>
      <c r="H3" s="62"/>
      <c r="I3" s="15"/>
      <c r="J3" s="16"/>
    </row>
    <row r="4" spans="1:10" ht="6.8" customHeight="1" x14ac:dyDescent="0.3">
      <c r="A4" s="63"/>
      <c r="B4" s="64"/>
      <c r="C4" s="64"/>
      <c r="D4" s="65"/>
      <c r="E4" s="65"/>
      <c r="F4" s="65"/>
      <c r="G4" s="65"/>
      <c r="H4" s="65"/>
      <c r="I4" s="64"/>
      <c r="J4" s="66"/>
    </row>
    <row r="5" spans="1:10" ht="3.05" customHeight="1" x14ac:dyDescent="0.3">
      <c r="A5" s="45"/>
      <c r="B5" s="46"/>
      <c r="C5" s="46"/>
      <c r="D5" s="46"/>
      <c r="E5" s="46"/>
      <c r="F5" s="46"/>
      <c r="G5" s="46"/>
      <c r="H5" s="46"/>
      <c r="I5" s="46"/>
      <c r="J5" s="47"/>
    </row>
    <row r="6" spans="1:10" ht="16.149999999999999" x14ac:dyDescent="0.3">
      <c r="A6" s="48" t="s">
        <v>56</v>
      </c>
      <c r="B6" s="49"/>
      <c r="C6" s="49"/>
      <c r="D6" s="49"/>
      <c r="E6" s="49"/>
      <c r="F6" s="49"/>
      <c r="G6" s="49"/>
      <c r="H6" s="49"/>
      <c r="I6" s="49"/>
      <c r="J6" s="50"/>
    </row>
    <row r="7" spans="1:10" ht="16.149999999999999" x14ac:dyDescent="0.3">
      <c r="A7" s="51" t="s">
        <v>5</v>
      </c>
      <c r="B7" s="52"/>
      <c r="C7" s="52"/>
      <c r="D7" s="52"/>
      <c r="E7" s="52"/>
      <c r="F7" s="52"/>
      <c r="G7" s="52"/>
      <c r="H7" s="52"/>
      <c r="I7" s="52"/>
      <c r="J7" s="53"/>
    </row>
    <row r="8" spans="1:10" x14ac:dyDescent="0.3">
      <c r="A8" s="3" t="s">
        <v>6</v>
      </c>
      <c r="B8" s="67" t="s">
        <v>48</v>
      </c>
      <c r="C8" s="68"/>
      <c r="D8" s="68"/>
      <c r="E8" s="68"/>
      <c r="F8" s="68"/>
      <c r="G8" s="68"/>
      <c r="H8" s="68"/>
      <c r="I8" s="68"/>
      <c r="J8" s="69"/>
    </row>
    <row r="9" spans="1:10" ht="15" customHeight="1" x14ac:dyDescent="0.3">
      <c r="A9" s="13" t="s">
        <v>35</v>
      </c>
      <c r="B9" s="67" t="s">
        <v>49</v>
      </c>
      <c r="C9" s="68"/>
      <c r="D9" s="68"/>
      <c r="E9" s="68"/>
      <c r="F9" s="68"/>
      <c r="G9" s="68"/>
      <c r="H9" s="68"/>
      <c r="I9" s="68"/>
      <c r="J9" s="69"/>
    </row>
    <row r="10" spans="1:10" x14ac:dyDescent="0.3">
      <c r="A10" s="13" t="s">
        <v>36</v>
      </c>
      <c r="B10" s="67" t="s">
        <v>50</v>
      </c>
      <c r="C10" s="68"/>
      <c r="D10" s="68"/>
      <c r="E10" s="68"/>
      <c r="F10" s="68"/>
      <c r="G10" s="68"/>
      <c r="H10" s="68"/>
      <c r="I10" s="68"/>
      <c r="J10" s="69"/>
    </row>
    <row r="11" spans="1:10" ht="57.75" customHeight="1" x14ac:dyDescent="0.3">
      <c r="A11" s="3" t="s">
        <v>7</v>
      </c>
      <c r="B11" s="70" t="s">
        <v>51</v>
      </c>
      <c r="C11" s="71"/>
      <c r="D11" s="71"/>
      <c r="E11" s="71"/>
      <c r="F11" s="71"/>
      <c r="G11" s="71"/>
      <c r="H11" s="71"/>
      <c r="I11" s="71"/>
      <c r="J11" s="72"/>
    </row>
    <row r="12" spans="1:10" ht="54.75" customHeight="1" x14ac:dyDescent="0.3">
      <c r="A12" s="3" t="s">
        <v>8</v>
      </c>
      <c r="B12" s="70" t="s">
        <v>52</v>
      </c>
      <c r="C12" s="71"/>
      <c r="D12" s="71"/>
      <c r="E12" s="71"/>
      <c r="F12" s="71"/>
      <c r="G12" s="71"/>
      <c r="H12" s="71"/>
      <c r="I12" s="71"/>
      <c r="J12" s="72"/>
    </row>
    <row r="13" spans="1:10" ht="17.3" customHeight="1" x14ac:dyDescent="0.3">
      <c r="A13" s="48" t="s">
        <v>9</v>
      </c>
      <c r="B13" s="49"/>
      <c r="C13" s="49"/>
      <c r="D13" s="49"/>
      <c r="E13" s="49"/>
      <c r="F13" s="49"/>
      <c r="G13" s="49"/>
      <c r="H13" s="49"/>
      <c r="I13" s="49"/>
      <c r="J13" s="50"/>
    </row>
    <row r="14" spans="1:10" ht="27.8" customHeight="1" x14ac:dyDescent="0.3">
      <c r="A14" s="3" t="s">
        <v>10</v>
      </c>
      <c r="B14" s="22">
        <v>3</v>
      </c>
      <c r="C14" s="73" t="str">
        <f>IFERROR(VLOOKUP(B14,'[1]Validacion datos'!A2:B5,2,FALSE),"")</f>
        <v>DESARROLLO PRODUCTIVO</v>
      </c>
      <c r="D14" s="73"/>
      <c r="E14" s="73"/>
      <c r="F14" s="73"/>
      <c r="G14" s="73"/>
      <c r="H14" s="73"/>
      <c r="I14" s="73"/>
      <c r="J14" s="73"/>
    </row>
    <row r="15" spans="1:10" ht="28.55" customHeight="1" x14ac:dyDescent="0.3">
      <c r="A15" s="3" t="s">
        <v>11</v>
      </c>
      <c r="B15" s="23">
        <v>3.5</v>
      </c>
      <c r="C15" s="44" t="str">
        <f>IFERROR(VLOOKUP(B15,'[1]Validacion datos'!A8:B26,2,FALSE),"")</f>
        <v>Estructura productiva sectorial y territorialmente adecuada, integrada competitivamente a la economía global y que aprovecha las oportunidades del mercado local.</v>
      </c>
      <c r="D15" s="44"/>
      <c r="E15" s="44"/>
      <c r="F15" s="44"/>
      <c r="G15" s="44"/>
      <c r="H15" s="44"/>
      <c r="I15" s="44"/>
      <c r="J15" s="44"/>
    </row>
    <row r="16" spans="1:10" ht="38.299999999999997" customHeight="1" x14ac:dyDescent="0.3">
      <c r="A16" s="3" t="s">
        <v>12</v>
      </c>
      <c r="B16" s="6" t="s">
        <v>54</v>
      </c>
      <c r="C16" s="44" t="str">
        <f>IFERROR(VLOOKUP(B16,'[1]Validacion datos'!D8:E64,2,FALSE),"")</f>
        <v>Elevar la productividad, competitividad y sostenibilidad ambiental y financiera de las cadenas agroproductivas, a fin de contribuir a la seguridad alimentaria, aprovechar el potencial exportador y generar empleo e ingresos para la población rural</v>
      </c>
      <c r="D16" s="44"/>
      <c r="E16" s="44"/>
      <c r="F16" s="44"/>
      <c r="G16" s="44"/>
      <c r="H16" s="44"/>
      <c r="I16" s="44"/>
      <c r="J16" s="44"/>
    </row>
    <row r="17" spans="1:18" ht="16.149999999999999" x14ac:dyDescent="0.3">
      <c r="A17" s="48" t="s">
        <v>13</v>
      </c>
      <c r="B17" s="49"/>
      <c r="C17" s="49"/>
      <c r="D17" s="49"/>
      <c r="E17" s="49"/>
      <c r="F17" s="49"/>
      <c r="G17" s="49"/>
      <c r="H17" s="49"/>
      <c r="I17" s="49"/>
      <c r="J17" s="50"/>
    </row>
    <row r="18" spans="1:18" ht="29.25" customHeight="1" x14ac:dyDescent="0.3">
      <c r="A18" s="3" t="s">
        <v>14</v>
      </c>
      <c r="B18" s="74" t="s">
        <v>57</v>
      </c>
      <c r="C18" s="74"/>
      <c r="D18" s="74"/>
      <c r="E18" s="74"/>
      <c r="F18" s="74"/>
      <c r="G18" s="74"/>
      <c r="H18" s="74"/>
      <c r="I18" s="74"/>
      <c r="J18" s="75"/>
    </row>
    <row r="19" spans="1:18" ht="33" customHeight="1" x14ac:dyDescent="0.3">
      <c r="A19" s="7" t="s">
        <v>15</v>
      </c>
      <c r="B19" s="74" t="s">
        <v>53</v>
      </c>
      <c r="C19" s="74"/>
      <c r="D19" s="74"/>
      <c r="E19" s="74"/>
      <c r="F19" s="74"/>
      <c r="G19" s="74"/>
      <c r="H19" s="74"/>
      <c r="I19" s="74"/>
      <c r="J19" s="75"/>
    </row>
    <row r="20" spans="1:18" ht="34.700000000000003" customHeight="1" x14ac:dyDescent="0.3">
      <c r="A20" s="7" t="s">
        <v>16</v>
      </c>
      <c r="B20" s="74" t="s">
        <v>64</v>
      </c>
      <c r="C20" s="74"/>
      <c r="D20" s="74"/>
      <c r="E20" s="74"/>
      <c r="F20" s="74"/>
      <c r="G20" s="74"/>
      <c r="H20" s="74"/>
      <c r="I20" s="74"/>
      <c r="J20" s="75"/>
    </row>
    <row r="21" spans="1:18" ht="35.299999999999997" customHeight="1" x14ac:dyDescent="0.3">
      <c r="A21" s="7" t="s">
        <v>37</v>
      </c>
      <c r="B21" s="74" t="s">
        <v>70</v>
      </c>
      <c r="C21" s="74"/>
      <c r="D21" s="74"/>
      <c r="E21" s="74"/>
      <c r="F21" s="74"/>
      <c r="G21" s="74"/>
      <c r="H21" s="74"/>
      <c r="I21" s="74"/>
      <c r="J21" s="75"/>
    </row>
    <row r="22" spans="1:18" ht="16.149999999999999" x14ac:dyDescent="0.3">
      <c r="A22" s="48" t="s">
        <v>17</v>
      </c>
      <c r="B22" s="49"/>
      <c r="C22" s="49"/>
      <c r="D22" s="49"/>
      <c r="E22" s="49"/>
      <c r="F22" s="49"/>
      <c r="G22" s="49"/>
      <c r="H22" s="49"/>
      <c r="I22" s="49"/>
      <c r="J22" s="50"/>
    </row>
    <row r="23" spans="1:18" ht="16.149999999999999" x14ac:dyDescent="0.3">
      <c r="A23" s="51" t="s">
        <v>18</v>
      </c>
      <c r="B23" s="52"/>
      <c r="C23" s="52"/>
      <c r="D23" s="52"/>
      <c r="E23" s="52"/>
      <c r="F23" s="52"/>
      <c r="G23" s="52"/>
      <c r="H23" s="52"/>
      <c r="I23" s="52"/>
      <c r="J23" s="53"/>
    </row>
    <row r="24" spans="1:18" ht="15" customHeight="1" x14ac:dyDescent="0.3">
      <c r="A24" s="82" t="s">
        <v>19</v>
      </c>
      <c r="B24" s="83"/>
      <c r="C24" s="84" t="s">
        <v>20</v>
      </c>
      <c r="D24" s="86"/>
      <c r="E24" s="86"/>
      <c r="F24" s="86" t="s">
        <v>21</v>
      </c>
      <c r="G24" s="86"/>
      <c r="H24" s="83"/>
      <c r="I24" s="84" t="s">
        <v>22</v>
      </c>
      <c r="J24" s="85"/>
    </row>
    <row r="25" spans="1:18" ht="17.3" customHeight="1" x14ac:dyDescent="0.3">
      <c r="A25" s="98">
        <v>143621879</v>
      </c>
      <c r="B25" s="99"/>
      <c r="C25" s="78">
        <v>143621879</v>
      </c>
      <c r="D25" s="79"/>
      <c r="E25" s="80"/>
      <c r="F25" s="78">
        <v>86376175.829999998</v>
      </c>
      <c r="G25" s="79"/>
      <c r="H25" s="80"/>
      <c r="I25" s="100">
        <f>IF(F25&gt;0,F25/C25,0)</f>
        <v>0.60141377087818215</v>
      </c>
      <c r="J25" s="101"/>
    </row>
    <row r="26" spans="1:18" ht="16.149999999999999" x14ac:dyDescent="0.3">
      <c r="A26" s="51" t="s">
        <v>23</v>
      </c>
      <c r="B26" s="52"/>
      <c r="C26" s="52"/>
      <c r="D26" s="52"/>
      <c r="E26" s="52"/>
      <c r="F26" s="52"/>
      <c r="G26" s="52"/>
      <c r="H26" s="52"/>
      <c r="I26" s="52"/>
      <c r="J26" s="53"/>
    </row>
    <row r="27" spans="1:18" x14ac:dyDescent="0.3">
      <c r="A27" s="4"/>
      <c r="B27"/>
      <c r="C27" s="76" t="s">
        <v>47</v>
      </c>
      <c r="D27" s="81"/>
      <c r="E27" s="76" t="s">
        <v>55</v>
      </c>
      <c r="F27" s="81"/>
      <c r="G27" s="76" t="s">
        <v>46</v>
      </c>
      <c r="H27" s="76"/>
      <c r="I27" s="76" t="s">
        <v>24</v>
      </c>
      <c r="J27" s="77"/>
    </row>
    <row r="28" spans="1:18" ht="39.75" x14ac:dyDescent="0.3">
      <c r="A28" s="8" t="s">
        <v>25</v>
      </c>
      <c r="B28" s="9" t="s">
        <v>26</v>
      </c>
      <c r="C28" s="9" t="s">
        <v>38</v>
      </c>
      <c r="D28" s="9" t="s">
        <v>39</v>
      </c>
      <c r="E28" s="9" t="s">
        <v>40</v>
      </c>
      <c r="F28" s="9" t="s">
        <v>41</v>
      </c>
      <c r="G28" s="9" t="s">
        <v>42</v>
      </c>
      <c r="H28" s="9" t="s">
        <v>43</v>
      </c>
      <c r="I28" s="9" t="s">
        <v>44</v>
      </c>
      <c r="J28" s="18" t="s">
        <v>45</v>
      </c>
      <c r="L28" s="19" t="s">
        <v>68</v>
      </c>
      <c r="M28" s="21" t="s">
        <v>67</v>
      </c>
    </row>
    <row r="29" spans="1:18" ht="39.049999999999997" customHeight="1" x14ac:dyDescent="0.3">
      <c r="A29" s="24" t="s">
        <v>58</v>
      </c>
      <c r="B29" s="25" t="s">
        <v>59</v>
      </c>
      <c r="C29" s="28">
        <v>30300</v>
      </c>
      <c r="D29" s="29">
        <v>25510349.599999998</v>
      </c>
      <c r="E29" s="29">
        <v>10000</v>
      </c>
      <c r="F29" s="29">
        <v>6000000</v>
      </c>
      <c r="G29" s="30">
        <v>0</v>
      </c>
      <c r="H29" s="29">
        <v>5500787.04</v>
      </c>
      <c r="I29" s="36">
        <f>Tabla1[[#This Row],[Física 
(E)]]/Tabla1[[#This Row],[Física
(C)]]</f>
        <v>0</v>
      </c>
      <c r="J29" s="37">
        <v>0.91679999999999995</v>
      </c>
      <c r="P29" s="34"/>
      <c r="Q29" s="35"/>
    </row>
    <row r="30" spans="1:18" ht="53.3" customHeight="1" x14ac:dyDescent="0.3">
      <c r="A30" s="26" t="s">
        <v>60</v>
      </c>
      <c r="B30" s="27" t="s">
        <v>61</v>
      </c>
      <c r="C30" s="31">
        <v>1325</v>
      </c>
      <c r="D30" s="32">
        <v>19929887.199999999</v>
      </c>
      <c r="E30" s="32">
        <v>400</v>
      </c>
      <c r="F30" s="32">
        <v>5000000</v>
      </c>
      <c r="G30" s="33">
        <v>202</v>
      </c>
      <c r="H30" s="32">
        <v>4751180.3</v>
      </c>
      <c r="I30" s="36">
        <f>Tabla1[[#This Row],[Física 
(E)]]/Tabla1[[#This Row],[Física
(C)]]</f>
        <v>0.505</v>
      </c>
      <c r="J30" s="38">
        <v>0.95020000000000004</v>
      </c>
      <c r="Q30" s="39"/>
      <c r="R30" s="34"/>
    </row>
    <row r="31" spans="1:18" ht="16.149999999999999" x14ac:dyDescent="0.3">
      <c r="A31" s="48" t="s">
        <v>27</v>
      </c>
      <c r="B31" s="49"/>
      <c r="C31" s="49"/>
      <c r="D31" s="49"/>
      <c r="E31" s="49"/>
      <c r="F31" s="49"/>
      <c r="G31" s="49"/>
      <c r="H31" s="49"/>
      <c r="I31" s="49"/>
      <c r="J31" s="50"/>
      <c r="K31" s="17"/>
      <c r="L31" s="20" t="s">
        <v>66</v>
      </c>
      <c r="M31" s="20"/>
    </row>
    <row r="32" spans="1:18" ht="16.7" thickBot="1" x14ac:dyDescent="0.35">
      <c r="A32" s="51" t="s">
        <v>28</v>
      </c>
      <c r="B32" s="52"/>
      <c r="C32" s="52"/>
      <c r="D32" s="52"/>
      <c r="E32" s="52"/>
      <c r="F32" s="52"/>
      <c r="G32" s="52"/>
      <c r="H32" s="52"/>
      <c r="I32" s="52"/>
      <c r="J32" s="53"/>
    </row>
    <row r="33" spans="1:10" ht="18.75" customHeight="1" x14ac:dyDescent="0.3">
      <c r="A33" s="40" t="s">
        <v>29</v>
      </c>
      <c r="B33" s="91" t="s">
        <v>58</v>
      </c>
      <c r="C33" s="91"/>
      <c r="D33" s="91"/>
      <c r="E33" s="91"/>
      <c r="F33" s="91"/>
      <c r="G33" s="91"/>
      <c r="H33" s="91"/>
      <c r="I33" s="91"/>
      <c r="J33" s="92"/>
    </row>
    <row r="34" spans="1:10" ht="22.5" customHeight="1" x14ac:dyDescent="0.3">
      <c r="A34" s="41" t="s">
        <v>30</v>
      </c>
      <c r="B34" s="74" t="s">
        <v>65</v>
      </c>
      <c r="C34" s="74"/>
      <c r="D34" s="74"/>
      <c r="E34" s="74"/>
      <c r="F34" s="74"/>
      <c r="G34" s="74"/>
      <c r="H34" s="74"/>
      <c r="I34" s="74"/>
      <c r="J34" s="93"/>
    </row>
    <row r="35" spans="1:10" ht="140.25" customHeight="1" thickBot="1" x14ac:dyDescent="0.35">
      <c r="A35" s="42" t="s">
        <v>31</v>
      </c>
      <c r="B35" s="102" t="s">
        <v>71</v>
      </c>
      <c r="C35" s="102"/>
      <c r="D35" s="102"/>
      <c r="E35" s="102"/>
      <c r="F35" s="102"/>
      <c r="G35" s="102"/>
      <c r="H35" s="102"/>
      <c r="I35" s="102"/>
      <c r="J35" s="103"/>
    </row>
    <row r="36" spans="1:10" ht="21.05" customHeight="1" x14ac:dyDescent="0.3">
      <c r="A36" s="40" t="s">
        <v>29</v>
      </c>
      <c r="B36" s="91" t="s">
        <v>62</v>
      </c>
      <c r="C36" s="91"/>
      <c r="D36" s="91"/>
      <c r="E36" s="91"/>
      <c r="F36" s="91"/>
      <c r="G36" s="91"/>
      <c r="H36" s="91"/>
      <c r="I36" s="91"/>
      <c r="J36" s="92"/>
    </row>
    <row r="37" spans="1:10" ht="21.05" customHeight="1" x14ac:dyDescent="0.3">
      <c r="A37" s="41" t="s">
        <v>30</v>
      </c>
      <c r="B37" s="74" t="s">
        <v>63</v>
      </c>
      <c r="C37" s="74"/>
      <c r="D37" s="74"/>
      <c r="E37" s="74"/>
      <c r="F37" s="74"/>
      <c r="G37" s="74"/>
      <c r="H37" s="74"/>
      <c r="I37" s="74"/>
      <c r="J37" s="93"/>
    </row>
    <row r="38" spans="1:10" ht="173.25" customHeight="1" thickBot="1" x14ac:dyDescent="0.35">
      <c r="A38" s="42" t="s">
        <v>31</v>
      </c>
      <c r="B38" s="94" t="s">
        <v>73</v>
      </c>
      <c r="C38" s="94"/>
      <c r="D38" s="94"/>
      <c r="E38" s="94"/>
      <c r="F38" s="94"/>
      <c r="G38" s="94"/>
      <c r="H38" s="94"/>
      <c r="I38" s="94"/>
      <c r="J38" s="95"/>
    </row>
    <row r="39" spans="1:10" ht="237.35" customHeight="1" thickBot="1" x14ac:dyDescent="0.35">
      <c r="A39" s="43" t="s">
        <v>32</v>
      </c>
      <c r="B39" s="96" t="s">
        <v>74</v>
      </c>
      <c r="C39" s="96"/>
      <c r="D39" s="96"/>
      <c r="E39" s="96"/>
      <c r="F39" s="96"/>
      <c r="G39" s="96"/>
      <c r="H39" s="96"/>
      <c r="I39" s="96"/>
      <c r="J39" s="97"/>
    </row>
    <row r="40" spans="1:10" ht="16.149999999999999" x14ac:dyDescent="0.3">
      <c r="A40" s="48" t="s">
        <v>33</v>
      </c>
      <c r="B40" s="49"/>
      <c r="C40" s="49"/>
      <c r="D40" s="49"/>
      <c r="E40" s="49"/>
      <c r="F40" s="49"/>
      <c r="G40" s="49"/>
      <c r="H40" s="49"/>
      <c r="I40" s="49"/>
      <c r="J40" s="50"/>
    </row>
    <row r="41" spans="1:10" ht="16.149999999999999" x14ac:dyDescent="0.3">
      <c r="A41" s="104" t="s">
        <v>34</v>
      </c>
      <c r="B41" s="105"/>
      <c r="C41" s="105"/>
      <c r="D41" s="105"/>
      <c r="E41" s="105"/>
      <c r="F41" s="105"/>
      <c r="G41" s="105"/>
      <c r="H41" s="105"/>
      <c r="I41" s="105"/>
      <c r="J41" s="106"/>
    </row>
    <row r="42" spans="1:10" ht="106.6" customHeight="1" x14ac:dyDescent="0.3">
      <c r="A42" s="87" t="s">
        <v>72</v>
      </c>
      <c r="B42" s="88"/>
      <c r="C42" s="88"/>
      <c r="D42" s="88"/>
      <c r="E42" s="88"/>
      <c r="F42" s="88"/>
      <c r="G42" s="88"/>
      <c r="H42" s="88"/>
      <c r="I42" s="88"/>
      <c r="J42" s="89"/>
    </row>
    <row r="43" spans="1:10" ht="18" customHeight="1" x14ac:dyDescent="0.3">
      <c r="A43" s="14"/>
      <c r="B43" s="14"/>
      <c r="C43" s="14"/>
      <c r="D43" s="14"/>
      <c r="E43" s="14"/>
      <c r="F43" s="14"/>
      <c r="G43" s="14"/>
      <c r="H43" s="14"/>
      <c r="I43" s="14"/>
      <c r="J43" s="14"/>
    </row>
    <row r="44" spans="1:10" ht="31" customHeight="1" x14ac:dyDescent="0.3">
      <c r="A44" s="90"/>
      <c r="B44" s="90"/>
      <c r="C44" s="90"/>
      <c r="D44" s="90"/>
      <c r="E44" s="90"/>
      <c r="F44" s="90"/>
      <c r="G44" s="90"/>
      <c r="H44" s="90"/>
      <c r="I44" s="90"/>
      <c r="J44" s="90"/>
    </row>
  </sheetData>
  <mergeCells count="51">
    <mergeCell ref="B33:J33"/>
    <mergeCell ref="B34:J34"/>
    <mergeCell ref="B35:J35"/>
    <mergeCell ref="A40:J40"/>
    <mergeCell ref="A41:J41"/>
    <mergeCell ref="A42:J42"/>
    <mergeCell ref="A44:J44"/>
    <mergeCell ref="B9:J9"/>
    <mergeCell ref="B10:J10"/>
    <mergeCell ref="B21:J21"/>
    <mergeCell ref="A31:J31"/>
    <mergeCell ref="A32:J32"/>
    <mergeCell ref="B36:J36"/>
    <mergeCell ref="B37:J37"/>
    <mergeCell ref="B38:J38"/>
    <mergeCell ref="B39:J39"/>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19" type="noConversion"/>
  <dataValidations xWindow="1509" yWindow="807" count="16">
    <dataValidation allowBlank="1" showInputMessage="1" showErrorMessage="1" prompt="Monto ejecutado en el trimestre" sqref="H28 H30:I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D28:D30 E29:F30 F28 H29" xr:uid="{00000000-0002-0000-0000-000002000000}"/>
    <dataValidation allowBlank="1" showInputMessage="1" showErrorMessage="1" prompt="Meta anual del indicador" sqref="C28:C30 E28"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2:J43" xr:uid="{00000000-0002-0000-0000-000008000000}"/>
    <dataValidation allowBlank="1" showInputMessage="1" showErrorMessage="1" prompt="De existir desvío, explicar razones." sqref="B39:J39" xr:uid="{00000000-0002-0000-0000-000009000000}"/>
    <dataValidation allowBlank="1" showInputMessage="1" showErrorMessage="1" prompt="1. Describir lo plasmado en el presupuesto_x000a_2. Describir lo alcanzado en términos financieros y de producción " sqref="B38:J38 B35:J35" xr:uid="{00000000-0002-0000-0000-00000A000000}"/>
    <dataValidation allowBlank="1" showInputMessage="1" showErrorMessage="1" prompt="¿En qué consiste el producto? su objetivo" sqref="B37:J37 B34:J34" xr:uid="{00000000-0002-0000-0000-00000B000000}"/>
    <dataValidation allowBlank="1" showInputMessage="1" showErrorMessage="1" prompt="Nombre del producto" sqref="B36:J36 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rintOptions horizontalCentered="1" verticalCentered="1"/>
  <pageMargins left="0.23622047244094491" right="0.23622047244094491" top="0.74803149606299213" bottom="0.74803149606299213" header="0.31496062992125984" footer="0.31496062992125984"/>
  <pageSetup scale="90" orientation="landscape" r:id="rId1"/>
  <rowBreaks count="4" manualBreakCount="4">
    <brk id="17" max="16383" man="1"/>
    <brk id="32" max="16383" man="1"/>
    <brk id="38" max="9" man="1"/>
    <brk id="39" max="9"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Junior Collado</cp:lastModifiedBy>
  <cp:lastPrinted>2023-10-16T17:30:01Z</cp:lastPrinted>
  <dcterms:created xsi:type="dcterms:W3CDTF">2021-03-22T15:50:10Z</dcterms:created>
  <dcterms:modified xsi:type="dcterms:W3CDTF">2023-10-16T17:30:31Z</dcterms:modified>
</cp:coreProperties>
</file>