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institucionesestatales-my.sharepoint.com/personal/j_collado_riego_gob_do/Documents/INFORMES/Informe de ejecusión física financiera/2023/Trimestral/4to. trimestre/"/>
    </mc:Choice>
  </mc:AlternateContent>
  <xr:revisionPtr revIDLastSave="9" documentId="13_ncr:1_{4A149E52-A293-4CE0-8FD0-EDA7B0FCC0C8}" xr6:coauthVersionLast="47" xr6:coauthVersionMax="47" xr10:uidLastSave="{6FD308DA-82F2-4001-B1DA-7456FC1500EB}"/>
  <bookViews>
    <workbookView xWindow="22015" yWindow="-104" windowWidth="15943" windowHeight="8456" xr2:uid="{00000000-000D-0000-FFFF-FFFF00000000}"/>
  </bookViews>
  <sheets>
    <sheet name="Informe Físico Financiero T4" sheetId="1"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1" l="1"/>
  <c r="J30" i="1"/>
  <c r="I30" i="1"/>
  <c r="I29" i="1"/>
  <c r="I25" i="1"/>
</calcChain>
</file>

<file path=xl/sharedStrings.xml><?xml version="1.0" encoding="utf-8"?>
<sst xmlns="http://schemas.openxmlformats.org/spreadsheetml/2006/main" count="81" uniqueCount="77">
  <si>
    <t>Código</t>
  </si>
  <si>
    <t>Documento Relacionado</t>
  </si>
  <si>
    <t>Fecha Versión</t>
  </si>
  <si>
    <t>Versión</t>
  </si>
  <si>
    <t>DEC-FOR013</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</si>
  <si>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</si>
  <si>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</si>
  <si>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</si>
  <si>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</si>
  <si>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</si>
  <si>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</si>
  <si>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</si>
  <si>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</si>
  <si>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</si>
  <si>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</si>
  <si>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</si>
  <si>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</si>
  <si>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</si>
  <si>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</si>
  <si>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</si>
  <si>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</si>
  <si>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</si>
  <si>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</si>
  <si>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</si>
  <si>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</si>
  <si>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</si>
  <si>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</si>
  <si>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</si>
  <si>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</si>
  <si>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</si>
  <si>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</si>
  <si>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</si>
  <si>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</si>
  <si>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</si>
  <si>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</si>
  <si>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</si>
  <si>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</si>
  <si>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</si>
  <si>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</si>
  <si>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</si>
  <si>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</si>
  <si>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</si>
  <si>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</si>
  <si>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</si>
  <si>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</si>
  <si>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</si>
  <si>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Ejecución Trimestral</t>
  </si>
  <si>
    <t xml:space="preserve"> Presupuesto Anual</t>
  </si>
  <si>
    <t>0210 - Ministerio de Agricultura</t>
  </si>
  <si>
    <t>01 - Ministerio de Agricultura</t>
  </si>
  <si>
    <t>0005 - Dirección Ejecutiva de la Comisión de Fomento a la Tecnificación del Sistema Nacional de Riego</t>
  </si>
  <si>
    <t>Coordinar, elaborar y ejecutar una Estrategia Nacional de Tecnificación de Riego, que garantice el uso racional del agua en las actividades agrícolas, así como fomentar la incorporación de tecnologías para incremetar la productividad, disminuir el costo ambiental y permitir que nuevas extensiones de tierra puedan ser agregadas a la producción agrícola intensiva.</t>
  </si>
  <si>
    <t>Consiste en la Instalación de sistemas de riego tecnificado en terrenos utilizados para la gricultura intensiva de productos agrícolas considerados prioritarios para el consumo de la población dominicana, así como para exportación.</t>
  </si>
  <si>
    <t>3.5.3</t>
  </si>
  <si>
    <t>Programación Trimestral</t>
  </si>
  <si>
    <t>I -Información Institucional</t>
  </si>
  <si>
    <t>Fomento del uso eficiente y racional del agua para la agricultura</t>
  </si>
  <si>
    <t>7757-Productores agrícolas con terrenos con riego tecnificado.</t>
  </si>
  <si>
    <t>Tareas de tierra tecnificadas.</t>
  </si>
  <si>
    <t>7758-Productores agrícolas reciben capacitación y asistencia técnica para la tecnificación.</t>
  </si>
  <si>
    <t>Número de productores capacitados.</t>
  </si>
  <si>
    <t>7758- Número de Productores Capacitados.</t>
  </si>
  <si>
    <t>Productores agrícolas reciben capacitación y asistencia técnica para la tecnificación.</t>
  </si>
  <si>
    <t>Productores agrícolas dueños de terreno con potencial para la agricultura intensiva y ubicados en las zonas o demarcaciones en alerta hídrica</t>
  </si>
  <si>
    <t>Aumentar la cantidad la cantidad de tareas de tierras agrícolas con sistemas de riego presurizado en los predios de los productores de 477,000 tareas de tierra tecnificada en 2022 a 677,000 en 2025.</t>
  </si>
  <si>
    <t>Productores agrícolas con terreno con riego tecnificado.</t>
  </si>
  <si>
    <t>Ser una institución referente en eficiencia y transparencia, que impulse la incorporación de innovación de riego, la eficiencia del uso del agua, la producción de competencias organizacionales y la inserción de capacidades productivas que contribuyan al desarrollo sostenible de la nación.</t>
  </si>
  <si>
    <t>Estructura productiva sectorial y territorialmente adecuada, integrada competitivamente a la  economía global y que aprovecha oportunidades del mercado local.</t>
  </si>
  <si>
    <t>Elevar la productividad, competitividad y sostenibilidad ambiental y financiera de las cadenas agroproductivas, a fin de contribuir a la seguridad alimentaria, aprovechar el potencial exportador y generar empleo e ingresos para población rural.</t>
  </si>
  <si>
    <t>DESARROLLO PRODUCTIVO</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</si>
  <si>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</si>
  <si>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Informe de Evaluación de las Metas Físicas-Financieras 4to. Trimestre</t>
  </si>
  <si>
    <t>Para el cuarto trimestre 2023, la meta física programada es de 12,300 tareas de tierra,  sin embargo no se ejecutó lo programado debido a que no se han desembolsado los recursos del fideicomiso para el logro de esta meta física, es oportuno indicar que se han levantado informaciones importantes de los predios agrícolas para tener estimaciones de los posibles productores y terrenos que cumplen con lo requisitos mínimos para tecnificar esos sistemas de riego .
Para el último trimestre del año, el monto programado para este producto asciende a RD$8,979,440.00  (Ocho millones novecientos setenta y nueve  mil cuatrocientos cuarenta pesos) mientras que la ejecución presupuestaria real vinculada fué de RD$ 7,075,374.08 (Siete  millones setenta y cinco mil  trescientos setenta y cuatro pesos  con 08/100) lo que representa un 21.20% por dejabo del monto programado.</t>
  </si>
  <si>
    <r>
      <t>Para el cuarto trimestre 2023, la meta física programada es de</t>
    </r>
    <r>
      <rPr>
        <i/>
        <sz val="11"/>
        <rFont val="Calibri"/>
        <family val="2"/>
        <scheme val="minor"/>
      </rPr>
      <t xml:space="preserve"> 450  productores capacitados</t>
    </r>
    <r>
      <rPr>
        <i/>
        <sz val="11"/>
        <color theme="1"/>
        <rFont val="Calibri"/>
        <family val="2"/>
        <scheme val="minor"/>
      </rPr>
      <t xml:space="preserve">,  </t>
    </r>
    <r>
      <rPr>
        <i/>
        <sz val="11"/>
        <rFont val="Calibri"/>
        <family val="2"/>
        <scheme val="minor"/>
      </rPr>
      <t>en este período se logró impactar  a 322 productores lo que representa un porcentaje de 71.56% de acuerdo a lo programado.</t>
    </r>
    <r>
      <rPr>
        <i/>
        <sz val="11"/>
        <color theme="1"/>
        <rFont val="Calibri"/>
        <family val="2"/>
        <scheme val="minor"/>
      </rPr>
      <t xml:space="preserve">
Para el trimestre  octubre-diciembre 2023, la programación financiera de este producto fué de RD$6,373,000.00 ( Seis millones trescientos treinta y tres mil pesos con 00/100) en tanto que la  ejecución presupuestaria vinculada a esta producción institucional asciende a RD$ 6,757,000.88 (Seis millones setecientos cincuenta y siete mil pesos con 88/100) lo que representa un 6.03% por encima del monto programado en este último trimestre del año. Estos  gastos están soportadas en los descensos realizados para levantar las informaciones que permitan determinar las condiciones de los productores y cultivos, los cuales  serán impactados con las políticas de Fomento a la Tecnificación del Sistema Nacional de Riego y  las capacitaciones realizadas en este periodo triemestral sobre el uso y mantenimiento de los sistemas de riego presurizado,  así como  asitencias técnicas a productores para tecnificar los predios agrícolas de nuestro país.</t>
    </r>
  </si>
  <si>
    <r>
      <t xml:space="preserve">La Ejecución Financiera por encima de lo programado en el producto 7757  se debe a que se incrementaron los viajes al interior del país por el equipo técnico, incrementando el gasto de viáticos y otros relacionados a la producción institucional asi como el  pago de remuneraciones a personal de nuevo ingreso ejecución sobrepasó el monto programado.
Debido a que el Producto 7757 (productores agrícolas con terreno con riego tecnificado) está atado a un financiamiento,  el cual no ha recibido fondos procedentes del gobierno, es la  principal razón, de que no se ha logrado la tecnificación de predios agrícolas,  es oportuno indicar que apenas en marzo 2023,  se  aprobó la ley de Fideicomiso Público, por lo que l aentidad ha realizado las gestiones de lugar con otras entidades como el Banco Agrícola lo cual permita la tramitación de fondos a los productores agrícolas a traves de prestamos a bajo costo para  lograr nuestro objetivo en esta producción institucional  : </t>
    </r>
    <r>
      <rPr>
        <b/>
        <i/>
        <sz val="11"/>
        <color theme="1"/>
        <rFont val="Calibri"/>
        <family val="2"/>
        <scheme val="minor"/>
      </rPr>
      <t xml:space="preserve">Tecnificar los terrenos agrícolas de la República Dominicana.
</t>
    </r>
    <r>
      <rPr>
        <i/>
        <sz val="11"/>
        <color theme="1"/>
        <rFont val="Calibri"/>
        <family val="2"/>
        <scheme val="minor"/>
      </rPr>
      <t xml:space="preserve">En el caso del Producto 7758 (Productores agrícolas reciben capacitación y asistencia técnica para la tecnificación), la ejecución financiera, presenta una desviación de un 6.03% por encima de lo programado porque hubo ingreso de personal y gastos extraordinarios ( bonos) en nómina, a la vez, </t>
    </r>
    <r>
      <rPr>
        <i/>
        <sz val="11"/>
        <rFont val="Calibri"/>
        <family val="2"/>
        <scheme val="minor"/>
      </rPr>
      <t>la ejecución física tuvo un desvío de  28.44% debido esto a que varias de las actividades de capacitación coincideron con actividades de las organizaciones convocantes por lo que fueron reagendadas. A pesar de este desvío, es preciso indicar que para el cuarto trimestre se ha notado la tendencia a la alza en la ejecución de este producto, lo que es un logro tomando en cuenta que este es el 1er. año de implementación. Proyectamos un incremento en la ejecución impulsado por las lecciones aprendida durante este año 2023.</t>
    </r>
  </si>
  <si>
    <t>1. Realizar estimaciones más precisas para la programación tanto física como financiera, considerando las partidas devengadas y así evitar inconsistencias significativas entre lo programado y  lo ejecutado, teniendo especial énfasis de análisis en el producto 7757 de nuestro programa.                                                                                                                                                                                                                                                                                                                                                                                                                                                                                                                                                                                     
2. Actualizar  la descripción del Fidecomiso de Fomento a la Tecnificación del Sistema Nacional de Riego, habilitándolo para que pueda recibir fondos de instituciones y organizaciones sin ánimo de lucro y de organizaciones internacionales, durante el año 2023, lo cual permitirá el ingreso de fondos al Fideicomiso de fuentes diferentes al Estado y financiar proyectos de tecnificación, implementando las Políticas de Fomento a la Tecnificación del Sistema Nacional de Riego.
3. Revisar la estructura programática de la entidad, con miras a eficientizar actividades que se realizan de manera rrecurrente y que no está siendo vinculada a la producción fisica institucional.</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</si>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</sst>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_(* #,##0_);_(* \(#,##0\);_(* &quot;-&quot;??_);_(@_)"/>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1"/>
      <color theme="1"/>
      <name val="Calibri"/>
      <family val="2"/>
      <scheme val="minor"/>
    </font>
    <font>
      <sz val="8"/>
      <name val="Calibri"/>
      <family val="2"/>
      <scheme val="minor"/>
    </font>
    <font>
      <b/>
      <i/>
      <sz val="11"/>
      <color theme="1"/>
      <name val="Calibri"/>
      <family val="2"/>
      <scheme val="minor"/>
    </font>
    <font>
      <i/>
      <sz val="11"/>
      <name val="Calibri"/>
      <family val="2"/>
      <scheme val="minor"/>
    </font>
  </fonts>
  <fills count="11">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theme="2"/>
        <bgColor indexed="64"/>
      </patternFill>
    </fill>
  </fills>
  <borders count="41">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9">
    <xf numFmtId="0" fontId="0" fillId="0" borderId="0" xfId="0"/>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protection locked="0"/>
    </xf>
    <xf numFmtId="0" fontId="16" fillId="0" borderId="32" xfId="0" applyFont="1" applyBorder="1" applyAlignment="1" applyProtection="1">
      <alignment vertical="top" wrapText="1"/>
      <protection locked="0"/>
    </xf>
    <xf numFmtId="0" fontId="16" fillId="0" borderId="33" xfId="0" applyFont="1" applyBorder="1" applyAlignment="1" applyProtection="1">
      <alignment vertical="top" wrapText="1"/>
      <protection locked="0"/>
    </xf>
    <xf numFmtId="165" fontId="16" fillId="0" borderId="33" xfId="0" applyNumberFormat="1" applyFont="1" applyBorder="1" applyAlignment="1" applyProtection="1">
      <alignment horizontal="center" vertical="center" wrapText="1" readingOrder="1"/>
      <protection locked="0"/>
    </xf>
    <xf numFmtId="166" fontId="16" fillId="0" borderId="33" xfId="0" applyNumberFormat="1" applyFont="1" applyBorder="1" applyAlignment="1" applyProtection="1">
      <alignment horizontal="center" vertical="center" wrapText="1" readingOrder="1"/>
      <protection locked="0"/>
    </xf>
    <xf numFmtId="165" fontId="16" fillId="0" borderId="33"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20"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43" fontId="0" fillId="0" borderId="0" xfId="1" applyFont="1"/>
    <xf numFmtId="0" fontId="15" fillId="8" borderId="29" xfId="0" applyFont="1" applyFill="1" applyBorder="1" applyAlignment="1">
      <alignment horizontal="center" vertical="center" wrapText="1" readingOrder="1"/>
    </xf>
    <xf numFmtId="4" fontId="0" fillId="0" borderId="0" xfId="0" applyNumberFormat="1"/>
    <xf numFmtId="167" fontId="0" fillId="0" borderId="0" xfId="1" applyNumberFormat="1" applyFont="1"/>
    <xf numFmtId="43" fontId="0" fillId="0" borderId="0" xfId="0" applyNumberFormat="1"/>
    <xf numFmtId="0" fontId="10" fillId="10" borderId="19" xfId="0" applyFont="1" applyFill="1" applyBorder="1" applyAlignment="1">
      <alignment horizontal="center" vertical="center" wrapText="1"/>
    </xf>
    <xf numFmtId="0" fontId="10" fillId="10" borderId="19" xfId="0" applyFont="1" applyFill="1" applyBorder="1" applyAlignment="1">
      <alignment horizontal="center" vertical="center"/>
    </xf>
    <xf numFmtId="0" fontId="20" fillId="0" borderId="0" xfId="0" applyFont="1" applyAlignment="1" applyProtection="1">
      <alignment horizontal="left" vertical="center" wrapText="1"/>
      <protection locked="0"/>
    </xf>
    <xf numFmtId="0" fontId="20" fillId="0" borderId="18"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0" fillId="0" borderId="34" xfId="0" applyFont="1" applyBorder="1" applyAlignment="1" applyProtection="1">
      <alignment horizontal="left" vertical="center" wrapText="1"/>
      <protection locked="0"/>
    </xf>
    <xf numFmtId="0" fontId="20" fillId="0" borderId="35" xfId="0" applyFont="1" applyBorder="1" applyAlignment="1" applyProtection="1">
      <alignment horizontal="left" vertical="center" wrapText="1"/>
      <protection locked="0"/>
    </xf>
    <xf numFmtId="0" fontId="20" fillId="0" borderId="36" xfId="0" applyFont="1" applyBorder="1" applyAlignment="1" applyProtection="1">
      <alignment horizontal="left" vertical="center" wrapText="1"/>
      <protection locked="0"/>
    </xf>
    <xf numFmtId="0" fontId="18" fillId="0" borderId="0" xfId="0" applyFont="1" applyAlignment="1">
      <alignment horizontal="left" vertical="center" wrapText="1"/>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49" fontId="20" fillId="0" borderId="40" xfId="0" quotePrefix="1" applyNumberFormat="1" applyFont="1" applyBorder="1" applyAlignment="1" applyProtection="1">
      <alignment vertical="center" wrapText="1"/>
      <protection locked="0"/>
    </xf>
    <xf numFmtId="49" fontId="20" fillId="0" borderId="38" xfId="0" quotePrefix="1" applyNumberFormat="1" applyFont="1" applyBorder="1" applyAlignment="1" applyProtection="1">
      <alignment vertical="center" wrapText="1"/>
      <protection locked="0"/>
    </xf>
    <xf numFmtId="49" fontId="20" fillId="0" borderId="39" xfId="0" quotePrefix="1" applyNumberFormat="1" applyFont="1" applyBorder="1" applyAlignment="1" applyProtection="1">
      <alignmen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7"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7" xfId="0" applyFont="1" applyFill="1" applyBorder="1" applyAlignment="1">
      <alignment horizontal="center" vertical="center" wrapText="1" readingOrder="1"/>
    </xf>
    <xf numFmtId="0" fontId="10" fillId="10" borderId="22" xfId="0" applyFont="1" applyFill="1" applyBorder="1" applyAlignment="1">
      <alignment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0" fillId="0" borderId="17" xfId="0"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10" fillId="10" borderId="22" xfId="0" applyFont="1" applyFill="1" applyBorder="1" applyAlignment="1">
      <alignment horizontal="left" vertical="center" wrapText="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indexed="64"/>
        </right>
        <top style="thin">
          <color theme="0" tint="-0.34998626667073579"/>
        </top>
        <bottom style="thin">
          <color theme="0" tint="-0.34998626667073579"/>
        </bottom>
        <vertical/>
        <horizontal style="thin">
          <color theme="0" tint="-0.34998626667073579"/>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5" Type="http://schemas.microsoft.com/office/2007/relationships/hdphoto" Target="../media/hdphoto2.wdp"/><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28576</xdr:colOff>
      <xdr:row>0</xdr:row>
      <xdr:rowOff>28576</xdr:rowOff>
    </xdr:from>
    <xdr:ext cx="1638299" cy="809624"/>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28576" y="28576"/>
          <a:ext cx="1638299" cy="809624"/>
        </a:xfrm>
        <a:prstGeom prst="rect">
          <a:avLst/>
        </a:prstGeom>
      </xdr:spPr>
    </xdr:pic>
    <xdr:clientData/>
  </xdr:oneCellAnchor>
  <xdr:twoCellAnchor>
    <xdr:from>
      <xdr:col>0</xdr:col>
      <xdr:colOff>636422</xdr:colOff>
      <xdr:row>45</xdr:row>
      <xdr:rowOff>180974</xdr:rowOff>
    </xdr:from>
    <xdr:to>
      <xdr:col>2</xdr:col>
      <xdr:colOff>533400</xdr:colOff>
      <xdr:row>53</xdr:row>
      <xdr:rowOff>116483</xdr:rowOff>
    </xdr:to>
    <xdr:grpSp>
      <xdr:nvGrpSpPr>
        <xdr:cNvPr id="2" name="Grupo 1">
          <a:extLst>
            <a:ext uri="{FF2B5EF4-FFF2-40B4-BE49-F238E27FC236}">
              <a16:creationId xmlns:a16="http://schemas.microsoft.com/office/drawing/2014/main" id="{982DBCD6-832C-095F-F755-271D3E099DD2}"/>
            </a:ext>
          </a:extLst>
        </xdr:cNvPr>
        <xdr:cNvGrpSpPr/>
      </xdr:nvGrpSpPr>
      <xdr:grpSpPr>
        <a:xfrm>
          <a:off x="636422" y="20459981"/>
          <a:ext cx="2695837" cy="1411271"/>
          <a:chOff x="0" y="0"/>
          <a:chExt cx="2719704" cy="1418920"/>
        </a:xfrm>
      </xdr:grpSpPr>
      <xdr:pic>
        <xdr:nvPicPr>
          <xdr:cNvPr id="4" name="Imagen 3" descr="Imagen que contiene Texto&#10;&#10;Descripción generada automáticamente">
            <a:extLst>
              <a:ext uri="{FF2B5EF4-FFF2-40B4-BE49-F238E27FC236}">
                <a16:creationId xmlns:a16="http://schemas.microsoft.com/office/drawing/2014/main" id="{5C983D67-3ECC-CE47-4135-A3175D898B1D}"/>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1053389" y="0"/>
            <a:ext cx="1287780" cy="1191895"/>
          </a:xfrm>
          <a:prstGeom prst="rect">
            <a:avLst/>
          </a:prstGeom>
        </xdr:spPr>
      </xdr:pic>
      <xdr:sp macro="" textlink="">
        <xdr:nvSpPr>
          <xdr:cNvPr id="5" name="Cuadro de texto 2">
            <a:extLst>
              <a:ext uri="{FF2B5EF4-FFF2-40B4-BE49-F238E27FC236}">
                <a16:creationId xmlns:a16="http://schemas.microsoft.com/office/drawing/2014/main" id="{A69FF923-DA22-243C-BD2C-21A6FD7362C6}"/>
              </a:ext>
            </a:extLst>
          </xdr:cNvPr>
          <xdr:cNvSpPr txBox="1">
            <a:spLocks noChangeArrowheads="1"/>
          </xdr:cNvSpPr>
        </xdr:nvSpPr>
        <xdr:spPr bwMode="auto">
          <a:xfrm>
            <a:off x="0" y="643586"/>
            <a:ext cx="2719704" cy="775334"/>
          </a:xfrm>
          <a:prstGeom prst="rect">
            <a:avLst/>
          </a:prstGeom>
          <a:noFill/>
          <a:ln w="9525">
            <a:noFill/>
            <a:miter lim="800000"/>
            <a:headEnd/>
            <a:tailEnd/>
          </a:ln>
        </xdr:spPr>
        <xdr:txBody>
          <a:bodyPr rot="0" vert="horz" wrap="square" lIns="91440" tIns="45720" rIns="91440" bIns="45720" anchor="t" anchorCtr="0">
            <a:spAutoFit/>
          </a:bodyPr>
          <a:lstStyle/>
          <a:p>
            <a:pPr algn="ctr"/>
            <a:r>
              <a:rPr lang="es-DO" sz="1100">
                <a:effectLst/>
                <a:latin typeface="Times New Roman" panose="02020603050405020304" pitchFamily="18" charset="0"/>
                <a:ea typeface="Calibri" panose="020F0502020204030204" pitchFamily="34" charset="0"/>
                <a:cs typeface="Times New Roman" panose="02020603050405020304" pitchFamily="18" charset="0"/>
              </a:rPr>
              <a:t> </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r>
              <a:rPr lang="es-DO" sz="1100" b="1">
                <a:effectLst/>
                <a:latin typeface="Times New Roman" panose="02020603050405020304" pitchFamily="18" charset="0"/>
                <a:ea typeface="Calibri" panose="020F0502020204030204" pitchFamily="34" charset="0"/>
                <a:cs typeface="Times New Roman" panose="02020603050405020304" pitchFamily="18" charset="0"/>
              </a:rPr>
              <a:t>Junior Collado</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r>
              <a:rPr lang="es-DO" sz="1100">
                <a:effectLst/>
                <a:latin typeface="Times New Roman" panose="02020603050405020304" pitchFamily="18" charset="0"/>
                <a:ea typeface="Calibri" panose="020F0502020204030204" pitchFamily="34" charset="0"/>
                <a:cs typeface="Times New Roman" panose="02020603050405020304" pitchFamily="18" charset="0"/>
              </a:rPr>
              <a:t>Enc. Div. Formulación, Evaluación y Seguimiento Planes, Programas y Proyectos</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6" name="Imagen 5" descr="Imagen que contiene vuelo, humo&#10;&#10;Descripción generada automáticamente">
            <a:extLst>
              <a:ext uri="{FF2B5EF4-FFF2-40B4-BE49-F238E27FC236}">
                <a16:creationId xmlns:a16="http://schemas.microsoft.com/office/drawing/2014/main" id="{BD131EAB-5AB0-7D4F-7728-854F310097EE}"/>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saturation sat="300000"/>
                    </a14:imgEffect>
                  </a14:imgLayer>
                </a14:imgProps>
              </a:ext>
              <a:ext uri="{28A0092B-C50C-407E-A947-70E740481C1C}">
                <a14:useLocalDpi xmlns:a14="http://schemas.microsoft.com/office/drawing/2010/main" val="0"/>
              </a:ext>
            </a:extLst>
          </a:blip>
          <a:stretch>
            <a:fillRect/>
          </a:stretch>
        </xdr:blipFill>
        <xdr:spPr>
          <a:xfrm>
            <a:off x="731520" y="131673"/>
            <a:ext cx="1080770" cy="751205"/>
          </a:xfrm>
          <a:prstGeom prst="rect">
            <a:avLst/>
          </a:prstGeom>
        </xdr:spPr>
      </xdr:pic>
    </xdr:grpSp>
    <xdr:clientData/>
  </xdr:twoCellAnchor>
  <xdr:twoCellAnchor>
    <xdr:from>
      <xdr:col>5</xdr:col>
      <xdr:colOff>78105</xdr:colOff>
      <xdr:row>46</xdr:row>
      <xdr:rowOff>84047</xdr:rowOff>
    </xdr:from>
    <xdr:to>
      <xdr:col>8</xdr:col>
      <xdr:colOff>19050</xdr:colOff>
      <xdr:row>53</xdr:row>
      <xdr:rowOff>171677</xdr:rowOff>
    </xdr:to>
    <xdr:grpSp>
      <xdr:nvGrpSpPr>
        <xdr:cNvPr id="7" name="Grupo 6">
          <a:extLst>
            <a:ext uri="{FF2B5EF4-FFF2-40B4-BE49-F238E27FC236}">
              <a16:creationId xmlns:a16="http://schemas.microsoft.com/office/drawing/2014/main" id="{C5B9B79F-8964-BE22-FBD2-36C51F084F80}"/>
            </a:ext>
          </a:extLst>
        </xdr:cNvPr>
        <xdr:cNvGrpSpPr/>
      </xdr:nvGrpSpPr>
      <xdr:grpSpPr>
        <a:xfrm>
          <a:off x="5593129" y="20547524"/>
          <a:ext cx="2682556" cy="1378922"/>
          <a:chOff x="0" y="0"/>
          <a:chExt cx="2719704" cy="1360170"/>
        </a:xfrm>
      </xdr:grpSpPr>
      <xdr:pic>
        <xdr:nvPicPr>
          <xdr:cNvPr id="8" name="Imagen 7" descr="Imagen que contiene Diagrama&#10;&#10;Descripción generada automáticamente">
            <a:extLst>
              <a:ext uri="{FF2B5EF4-FFF2-40B4-BE49-F238E27FC236}">
                <a16:creationId xmlns:a16="http://schemas.microsoft.com/office/drawing/2014/main" id="{B4E5F02E-D1B2-580C-853D-0C6175BCFE52}"/>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316736" y="0"/>
            <a:ext cx="1360170" cy="1360170"/>
          </a:xfrm>
          <a:prstGeom prst="rect">
            <a:avLst/>
          </a:prstGeom>
        </xdr:spPr>
      </xdr:pic>
      <xdr:sp macro="" textlink="">
        <xdr:nvSpPr>
          <xdr:cNvPr id="9" name="Cuadro de texto 2">
            <a:extLst>
              <a:ext uri="{FF2B5EF4-FFF2-40B4-BE49-F238E27FC236}">
                <a16:creationId xmlns:a16="http://schemas.microsoft.com/office/drawing/2014/main" id="{9E9C5C80-4B68-31BC-6749-A9414D2966F7}"/>
              </a:ext>
            </a:extLst>
          </xdr:cNvPr>
          <xdr:cNvSpPr txBox="1">
            <a:spLocks noChangeArrowheads="1"/>
          </xdr:cNvSpPr>
        </xdr:nvSpPr>
        <xdr:spPr bwMode="auto">
          <a:xfrm>
            <a:off x="0" y="672825"/>
            <a:ext cx="2719704" cy="614679"/>
          </a:xfrm>
          <a:prstGeom prst="rect">
            <a:avLst/>
          </a:prstGeom>
          <a:noFill/>
          <a:ln w="9525">
            <a:noFill/>
            <a:miter lim="800000"/>
            <a:headEnd/>
            <a:tailEnd/>
          </a:ln>
        </xdr:spPr>
        <xdr:txBody>
          <a:bodyPr rot="0" vert="horz" wrap="square" lIns="91440" tIns="45720" rIns="91440" bIns="45720" anchor="t" anchorCtr="0">
            <a:spAutoFit/>
          </a:bodyPr>
          <a:lstStyle/>
          <a:p>
            <a:pPr algn="ctr"/>
            <a:r>
              <a:rPr lang="es-DO" sz="1100">
                <a:effectLst/>
                <a:latin typeface="Times New Roman" panose="02020603050405020304" pitchFamily="18" charset="0"/>
                <a:ea typeface="Calibri" panose="020F0502020204030204" pitchFamily="34" charset="0"/>
                <a:cs typeface="Times New Roman" panose="02020603050405020304" pitchFamily="18" charset="0"/>
              </a:rPr>
              <a:t> </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r>
              <a:rPr lang="es-DO" sz="1100" b="1">
                <a:effectLst/>
                <a:latin typeface="Times New Roman" panose="02020603050405020304" pitchFamily="18" charset="0"/>
                <a:ea typeface="Calibri" panose="020F0502020204030204" pitchFamily="34" charset="0"/>
                <a:cs typeface="Times New Roman" panose="02020603050405020304" pitchFamily="18" charset="0"/>
              </a:rPr>
              <a:t>Manuel Mejía</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r>
              <a:rPr lang="es-DO" sz="1100">
                <a:effectLst/>
                <a:latin typeface="Times New Roman" panose="02020603050405020304" pitchFamily="18" charset="0"/>
                <a:ea typeface="Calibri" panose="020F0502020204030204" pitchFamily="34" charset="0"/>
                <a:cs typeface="Times New Roman" panose="02020603050405020304" pitchFamily="18" charset="0"/>
              </a:rPr>
              <a:t>Director Planificación y Desarrollo</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10" name="Imagen 9" descr="Imagen en blanco y negro&#10;&#10;Descripción generada automáticamente con confianza baja">
            <a:extLst>
              <a:ext uri="{FF2B5EF4-FFF2-40B4-BE49-F238E27FC236}">
                <a16:creationId xmlns:a16="http://schemas.microsoft.com/office/drawing/2014/main" id="{2F3CCE5C-D820-3E99-E389-E8836B642348}"/>
              </a:ext>
            </a:extLst>
          </xdr:cNvPr>
          <xdr:cNvPicPr>
            <a:picLocks noChangeAspect="1"/>
          </xdr:cNvPicPr>
        </xdr:nvPicPr>
        <xdr:blipFill>
          <a:blip xmlns:r="http://schemas.openxmlformats.org/officeDocument/2006/relationships" r:embed="rId7">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621792" y="468173"/>
            <a:ext cx="1513840" cy="694055"/>
          </a:xfrm>
          <a:prstGeom prst="rect">
            <a:avLst/>
          </a:prstGeom>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calculatedColumnFormula>+Tabla1[[#This Row],[Física 
(E)]]/Tabla1[[#This Row],[Física
(C)]]*100</calculatedColumnFormula>
    </tableColumn>
    <tableColumn id="8" xr3:uid="{00000000-0010-0000-0000-000008000000}" name="Financiero _x000a_(%) _x000a_H=F/D" dataDxfId="0">
      <calculatedColumnFormula>+Tabla1[[#This Row],[Financiera 
 (F)]]/Tabla1[[#This Row],[Financiera
(D)]]*100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sheetPr>
  <dimension ref="A1:Q44"/>
  <sheetViews>
    <sheetView showGridLines="0" tabSelected="1" topLeftCell="A24" zoomScale="115" zoomScaleNormal="115" workbookViewId="0">
      <selection activeCell="F25" sqref="F25:H25"/>
    </sheetView>
  </sheetViews>
  <sheetFormatPr baseColWidth="10" defaultColWidth="11.3984375" defaultRowHeight="14.4" x14ac:dyDescent="0.3"/>
  <cols>
    <col min="1" max="1" width="25.59765625" style="5" customWidth="1"/>
    <col min="2" max="4" width="12.69921875" style="5" customWidth="1"/>
    <col min="5" max="5" width="11.69921875" style="5" customWidth="1"/>
    <col min="6" max="7" width="12.69921875" style="5" customWidth="1"/>
    <col min="8" max="8" width="12.09765625" style="5" customWidth="1"/>
    <col min="9" max="9" width="14" style="5" customWidth="1"/>
    <col min="10" max="10" width="17" style="5" customWidth="1"/>
    <col min="11" max="11" width="13.296875" bestFit="1" customWidth="1"/>
    <col min="12" max="12" width="15.59765625" customWidth="1"/>
    <col min="13" max="13" width="15.296875" bestFit="1" customWidth="1"/>
  </cols>
  <sheetData>
    <row r="1" spans="1:17" ht="23.2" customHeight="1" thickBot="1" x14ac:dyDescent="0.35">
      <c r="A1" s="20"/>
      <c r="B1" s="76" t="s">
        <v>71</v>
      </c>
      <c r="C1" s="77"/>
      <c r="D1" s="77"/>
      <c r="E1" s="77"/>
      <c r="F1" s="77"/>
      <c r="G1" s="77"/>
      <c r="H1" s="77"/>
      <c r="I1" s="77"/>
      <c r="J1" s="78"/>
    </row>
    <row r="2" spans="1:17" ht="21.9" thickBot="1" x14ac:dyDescent="0.35">
      <c r="A2" s="21"/>
      <c r="B2" s="79" t="s">
        <v>0</v>
      </c>
      <c r="C2" s="80"/>
      <c r="D2" s="79" t="s">
        <v>1</v>
      </c>
      <c r="E2" s="80"/>
      <c r="F2" s="80"/>
      <c r="G2" s="80"/>
      <c r="H2" s="81"/>
      <c r="I2" s="1" t="s">
        <v>2</v>
      </c>
      <c r="J2" s="2" t="s">
        <v>3</v>
      </c>
    </row>
    <row r="3" spans="1:17" ht="21.9" thickBot="1" x14ac:dyDescent="0.35">
      <c r="A3" s="22"/>
      <c r="B3" s="82" t="s">
        <v>4</v>
      </c>
      <c r="C3" s="83"/>
      <c r="D3" s="82"/>
      <c r="E3" s="83"/>
      <c r="F3" s="83"/>
      <c r="G3" s="83"/>
      <c r="H3" s="84"/>
      <c r="I3" s="25"/>
      <c r="J3" s="26"/>
    </row>
    <row r="4" spans="1:17" ht="6.8" customHeight="1" x14ac:dyDescent="0.3">
      <c r="A4" s="71"/>
      <c r="B4" s="72"/>
      <c r="C4" s="72"/>
      <c r="D4" s="73"/>
      <c r="E4" s="73"/>
      <c r="F4" s="73"/>
      <c r="G4" s="73"/>
      <c r="H4" s="73"/>
      <c r="I4" s="72"/>
      <c r="J4" s="74"/>
    </row>
    <row r="5" spans="1:17" ht="3.05" customHeight="1" x14ac:dyDescent="0.3">
      <c r="A5" s="85"/>
      <c r="B5" s="86"/>
      <c r="C5" s="86"/>
      <c r="D5" s="86"/>
      <c r="E5" s="86"/>
      <c r="F5" s="86"/>
      <c r="G5" s="86"/>
      <c r="H5" s="86"/>
      <c r="I5" s="86"/>
      <c r="J5" s="87"/>
    </row>
    <row r="6" spans="1:17" ht="16.149999999999999" x14ac:dyDescent="0.3">
      <c r="A6" s="36" t="s">
        <v>55</v>
      </c>
      <c r="B6" s="37"/>
      <c r="C6" s="37"/>
      <c r="D6" s="37"/>
      <c r="E6" s="37"/>
      <c r="F6" s="37"/>
      <c r="G6" s="37"/>
      <c r="H6" s="37"/>
      <c r="I6" s="37"/>
      <c r="J6" s="38"/>
      <c r="M6" s="27"/>
    </row>
    <row r="7" spans="1:17" ht="16.149999999999999" x14ac:dyDescent="0.3">
      <c r="A7" s="52" t="s">
        <v>5</v>
      </c>
      <c r="B7" s="53"/>
      <c r="C7" s="53"/>
      <c r="D7" s="53"/>
      <c r="E7" s="53"/>
      <c r="F7" s="53"/>
      <c r="G7" s="53"/>
      <c r="H7" s="53"/>
      <c r="I7" s="53"/>
      <c r="J7" s="54"/>
      <c r="M7" s="27"/>
    </row>
    <row r="8" spans="1:17" x14ac:dyDescent="0.3">
      <c r="A8" s="3" t="s">
        <v>6</v>
      </c>
      <c r="B8" s="46" t="s">
        <v>48</v>
      </c>
      <c r="C8" s="47"/>
      <c r="D8" s="47"/>
      <c r="E8" s="47"/>
      <c r="F8" s="47"/>
      <c r="G8" s="47"/>
      <c r="H8" s="47"/>
      <c r="I8" s="47"/>
      <c r="J8" s="48"/>
      <c r="M8" s="27"/>
    </row>
    <row r="9" spans="1:17" ht="15" customHeight="1" x14ac:dyDescent="0.3">
      <c r="A9" s="23" t="s">
        <v>35</v>
      </c>
      <c r="B9" s="46" t="s">
        <v>49</v>
      </c>
      <c r="C9" s="47"/>
      <c r="D9" s="47"/>
      <c r="E9" s="47"/>
      <c r="F9" s="47"/>
      <c r="G9" s="47"/>
      <c r="H9" s="47"/>
      <c r="I9" s="47"/>
      <c r="J9" s="48"/>
      <c r="M9" s="27"/>
    </row>
    <row r="10" spans="1:17" x14ac:dyDescent="0.3">
      <c r="A10" s="23" t="s">
        <v>36</v>
      </c>
      <c r="B10" s="49" t="s">
        <v>50</v>
      </c>
      <c r="C10" s="50"/>
      <c r="D10" s="50"/>
      <c r="E10" s="50"/>
      <c r="F10" s="50"/>
      <c r="G10" s="50"/>
      <c r="H10" s="50"/>
      <c r="I10" s="50"/>
      <c r="J10" s="51"/>
      <c r="M10" s="27"/>
    </row>
    <row r="11" spans="1:17" ht="57.75" customHeight="1" x14ac:dyDescent="0.3">
      <c r="A11" s="3" t="s">
        <v>7</v>
      </c>
      <c r="B11" s="75" t="s">
        <v>51</v>
      </c>
      <c r="C11" s="34"/>
      <c r="D11" s="34"/>
      <c r="E11" s="34"/>
      <c r="F11" s="34"/>
      <c r="G11" s="34"/>
      <c r="H11" s="34"/>
      <c r="I11" s="34"/>
      <c r="J11" s="35"/>
    </row>
    <row r="12" spans="1:17" ht="54.75" customHeight="1" x14ac:dyDescent="0.3">
      <c r="A12" s="3" t="s">
        <v>8</v>
      </c>
      <c r="B12" s="75" t="s">
        <v>66</v>
      </c>
      <c r="C12" s="34"/>
      <c r="D12" s="34"/>
      <c r="E12" s="34"/>
      <c r="F12" s="34"/>
      <c r="G12" s="34"/>
      <c r="H12" s="34"/>
      <c r="I12" s="34"/>
      <c r="J12" s="35"/>
    </row>
    <row r="13" spans="1:17" ht="17.3" customHeight="1" x14ac:dyDescent="0.3">
      <c r="A13" s="36" t="s">
        <v>9</v>
      </c>
      <c r="B13" s="37"/>
      <c r="C13" s="37"/>
      <c r="D13" s="37"/>
      <c r="E13" s="37"/>
      <c r="F13" s="37"/>
      <c r="G13" s="37"/>
      <c r="H13" s="37"/>
      <c r="I13" s="37"/>
      <c r="J13" s="38"/>
    </row>
    <row r="14" spans="1:17" ht="27.8" customHeight="1" x14ac:dyDescent="0.3">
      <c r="A14" s="3" t="s">
        <v>10</v>
      </c>
      <c r="B14" s="32">
        <v>3</v>
      </c>
      <c r="C14" s="88" t="s">
        <v>69</v>
      </c>
      <c r="D14" s="88"/>
      <c r="E14" s="88"/>
      <c r="F14" s="88"/>
      <c r="G14" s="88"/>
      <c r="H14" s="88"/>
      <c r="I14" s="88"/>
      <c r="J14" s="88"/>
    </row>
    <row r="15" spans="1:17" ht="26.25" customHeight="1" x14ac:dyDescent="0.3">
      <c r="A15" s="3" t="s">
        <v>11</v>
      </c>
      <c r="B15" s="33">
        <v>3.5</v>
      </c>
      <c r="C15" s="70" t="s">
        <v>67</v>
      </c>
      <c r="D15" s="70"/>
      <c r="E15" s="70"/>
      <c r="F15" s="70"/>
      <c r="G15" s="70"/>
      <c r="H15" s="70"/>
      <c r="I15" s="70"/>
      <c r="J15" s="70"/>
      <c r="L15" s="73"/>
      <c r="M15" s="73"/>
      <c r="N15" s="73"/>
      <c r="O15" s="73"/>
      <c r="P15" s="73"/>
      <c r="Q15" s="73"/>
    </row>
    <row r="16" spans="1:17" ht="44.25" customHeight="1" x14ac:dyDescent="0.3">
      <c r="A16" s="3" t="s">
        <v>12</v>
      </c>
      <c r="B16" s="33" t="s">
        <v>53</v>
      </c>
      <c r="C16" s="70" t="s">
        <v>68</v>
      </c>
      <c r="D16" s="70"/>
      <c r="E16" s="70"/>
      <c r="F16" s="70"/>
      <c r="G16" s="70"/>
      <c r="H16" s="70"/>
      <c r="I16" s="70"/>
      <c r="J16" s="70"/>
    </row>
    <row r="17" spans="1:15" ht="16.149999999999999" x14ac:dyDescent="0.3">
      <c r="A17" s="36" t="s">
        <v>13</v>
      </c>
      <c r="B17" s="37"/>
      <c r="C17" s="37"/>
      <c r="D17" s="37"/>
      <c r="E17" s="37"/>
      <c r="F17" s="37"/>
      <c r="G17" s="37"/>
      <c r="H17" s="37"/>
      <c r="I17" s="37"/>
      <c r="J17" s="38"/>
    </row>
    <row r="18" spans="1:15" ht="29.25" customHeight="1" x14ac:dyDescent="0.3">
      <c r="A18" s="3" t="s">
        <v>14</v>
      </c>
      <c r="B18" s="34" t="s">
        <v>56</v>
      </c>
      <c r="C18" s="34"/>
      <c r="D18" s="34"/>
      <c r="E18" s="34"/>
      <c r="F18" s="34"/>
      <c r="G18" s="34"/>
      <c r="H18" s="34"/>
      <c r="I18" s="34"/>
      <c r="J18" s="35"/>
    </row>
    <row r="19" spans="1:15" ht="33" customHeight="1" x14ac:dyDescent="0.3">
      <c r="A19" s="6" t="s">
        <v>15</v>
      </c>
      <c r="B19" s="34" t="s">
        <v>52</v>
      </c>
      <c r="C19" s="34"/>
      <c r="D19" s="34"/>
      <c r="E19" s="34"/>
      <c r="F19" s="34"/>
      <c r="G19" s="34"/>
      <c r="H19" s="34"/>
      <c r="I19" s="34"/>
      <c r="J19" s="35"/>
    </row>
    <row r="20" spans="1:15" ht="34.700000000000003" customHeight="1" x14ac:dyDescent="0.3">
      <c r="A20" s="6" t="s">
        <v>16</v>
      </c>
      <c r="B20" s="34" t="s">
        <v>63</v>
      </c>
      <c r="C20" s="34"/>
      <c r="D20" s="34"/>
      <c r="E20" s="34"/>
      <c r="F20" s="34"/>
      <c r="G20" s="34"/>
      <c r="H20" s="34"/>
      <c r="I20" s="34"/>
      <c r="J20" s="35"/>
    </row>
    <row r="21" spans="1:15" ht="35.299999999999997" customHeight="1" x14ac:dyDescent="0.3">
      <c r="A21" s="6" t="s">
        <v>37</v>
      </c>
      <c r="B21" s="34" t="s">
        <v>64</v>
      </c>
      <c r="C21" s="34"/>
      <c r="D21" s="34"/>
      <c r="E21" s="34"/>
      <c r="F21" s="34"/>
      <c r="G21" s="34"/>
      <c r="H21" s="34"/>
      <c r="I21" s="34"/>
      <c r="J21" s="35"/>
    </row>
    <row r="22" spans="1:15" ht="16.149999999999999" x14ac:dyDescent="0.3">
      <c r="A22" s="36" t="s">
        <v>17</v>
      </c>
      <c r="B22" s="37"/>
      <c r="C22" s="37"/>
      <c r="D22" s="37"/>
      <c r="E22" s="37"/>
      <c r="F22" s="37"/>
      <c r="G22" s="37"/>
      <c r="H22" s="37"/>
      <c r="I22" s="37"/>
      <c r="J22" s="38"/>
    </row>
    <row r="23" spans="1:15" ht="16.149999999999999" x14ac:dyDescent="0.3">
      <c r="A23" s="52" t="s">
        <v>18</v>
      </c>
      <c r="B23" s="53"/>
      <c r="C23" s="53"/>
      <c r="D23" s="53"/>
      <c r="E23" s="53"/>
      <c r="F23" s="53"/>
      <c r="G23" s="53"/>
      <c r="H23" s="53"/>
      <c r="I23" s="53"/>
      <c r="J23" s="54"/>
    </row>
    <row r="24" spans="1:15" ht="15" customHeight="1" x14ac:dyDescent="0.3">
      <c r="A24" s="65" t="s">
        <v>19</v>
      </c>
      <c r="B24" s="66"/>
      <c r="C24" s="67" t="s">
        <v>20</v>
      </c>
      <c r="D24" s="69"/>
      <c r="E24" s="69"/>
      <c r="F24" s="69" t="s">
        <v>21</v>
      </c>
      <c r="G24" s="69"/>
      <c r="H24" s="66"/>
      <c r="I24" s="67" t="s">
        <v>22</v>
      </c>
      <c r="J24" s="68"/>
    </row>
    <row r="25" spans="1:15" ht="17.3" customHeight="1" x14ac:dyDescent="0.3">
      <c r="A25" s="55">
        <v>143621879</v>
      </c>
      <c r="B25" s="56"/>
      <c r="C25" s="62">
        <v>143621879</v>
      </c>
      <c r="D25" s="63"/>
      <c r="E25" s="64"/>
      <c r="F25" s="62" t="s">
        <v>76</v>
      </c>
      <c r="G25" s="63"/>
      <c r="H25" s="64"/>
      <c r="I25" s="57" t="e">
        <f>IF(F25&gt;0,F25/C25,0)</f>
        <v>#VALUE!</v>
      </c>
      <c r="J25" s="58"/>
      <c r="M25" s="29"/>
    </row>
    <row r="26" spans="1:15" ht="16.149999999999999" x14ac:dyDescent="0.3">
      <c r="A26" s="52" t="s">
        <v>23</v>
      </c>
      <c r="B26" s="53"/>
      <c r="C26" s="53"/>
      <c r="D26" s="53"/>
      <c r="E26" s="53"/>
      <c r="F26" s="53"/>
      <c r="G26" s="53"/>
      <c r="H26" s="53"/>
      <c r="I26" s="53"/>
      <c r="J26" s="54"/>
      <c r="L26" s="27"/>
      <c r="M26" s="27"/>
      <c r="N26" s="27"/>
      <c r="O26" s="27"/>
    </row>
    <row r="27" spans="1:15" x14ac:dyDescent="0.3">
      <c r="A27" s="4"/>
      <c r="B27"/>
      <c r="C27" s="59" t="s">
        <v>47</v>
      </c>
      <c r="D27" s="60"/>
      <c r="E27" s="59" t="s">
        <v>54</v>
      </c>
      <c r="F27" s="60"/>
      <c r="G27" s="59" t="s">
        <v>46</v>
      </c>
      <c r="H27" s="59"/>
      <c r="I27" s="59" t="s">
        <v>24</v>
      </c>
      <c r="J27" s="61"/>
      <c r="L27" s="27"/>
      <c r="M27" s="27"/>
      <c r="N27" s="27"/>
      <c r="O27" s="27"/>
    </row>
    <row r="28" spans="1:15" ht="39.75" x14ac:dyDescent="0.3">
      <c r="A28" s="7" t="s">
        <v>25</v>
      </c>
      <c r="B28" s="8" t="s">
        <v>26</v>
      </c>
      <c r="C28" s="8" t="s">
        <v>38</v>
      </c>
      <c r="D28" s="8" t="s">
        <v>39</v>
      </c>
      <c r="E28" s="8" t="s">
        <v>40</v>
      </c>
      <c r="F28" s="8" t="s">
        <v>41</v>
      </c>
      <c r="G28" s="8" t="s">
        <v>42</v>
      </c>
      <c r="H28" s="8" t="s">
        <v>43</v>
      </c>
      <c r="I28" s="8" t="s">
        <v>44</v>
      </c>
      <c r="J28" s="28" t="s">
        <v>45</v>
      </c>
      <c r="M28" s="30"/>
    </row>
    <row r="29" spans="1:15" ht="37.450000000000003" customHeight="1" x14ac:dyDescent="0.3">
      <c r="A29" s="9" t="s">
        <v>57</v>
      </c>
      <c r="B29" s="10" t="s">
        <v>58</v>
      </c>
      <c r="C29" s="11">
        <v>30300</v>
      </c>
      <c r="D29" s="12">
        <v>25710349.600000001</v>
      </c>
      <c r="E29" s="12">
        <v>12300</v>
      </c>
      <c r="F29" s="12">
        <v>8979440</v>
      </c>
      <c r="G29" s="13">
        <v>0</v>
      </c>
      <c r="H29" s="12">
        <v>7075374.0800000001</v>
      </c>
      <c r="I29" s="12">
        <f>+Tabla1[[#This Row],[Física 
(E)]]/Tabla1[[#This Row],[Física
(C)]]*100</f>
        <v>0</v>
      </c>
      <c r="J29" s="12">
        <f>+Tabla1[[#This Row],[Financiera 
 (F)]]/Tabla1[[#This Row],[Financiera
(D)]]*100</f>
        <v>78.795270974581939</v>
      </c>
      <c r="M29" s="30"/>
    </row>
    <row r="30" spans="1:15" ht="49" customHeight="1" x14ac:dyDescent="0.3">
      <c r="A30" s="14" t="s">
        <v>59</v>
      </c>
      <c r="B30" s="15" t="s">
        <v>60</v>
      </c>
      <c r="C30" s="16">
        <v>1375</v>
      </c>
      <c r="D30" s="17">
        <v>20059887.199999999</v>
      </c>
      <c r="E30" s="17">
        <v>450</v>
      </c>
      <c r="F30" s="17">
        <v>6373000</v>
      </c>
      <c r="G30" s="18">
        <v>322</v>
      </c>
      <c r="H30" s="17">
        <v>6757000.8799999999</v>
      </c>
      <c r="I30" s="12">
        <f>+Tabla1[[#This Row],[Física 
(E)]]/Tabla1[[#This Row],[Física
(C)]]*100</f>
        <v>71.555555555555543</v>
      </c>
      <c r="J30" s="12">
        <f>+Tabla1[[#This Row],[Financiera 
 (F)]]/Tabla1[[#This Row],[Financiera
(D)]]*100</f>
        <v>106.02543354777968</v>
      </c>
      <c r="M30" s="27"/>
    </row>
    <row r="31" spans="1:15" ht="16.149999999999999" x14ac:dyDescent="0.3">
      <c r="A31" s="36" t="s">
        <v>27</v>
      </c>
      <c r="B31" s="37"/>
      <c r="C31" s="37"/>
      <c r="D31" s="37"/>
      <c r="E31" s="37"/>
      <c r="F31" s="37"/>
      <c r="G31" s="37"/>
      <c r="H31" s="37"/>
      <c r="I31" s="37"/>
      <c r="J31" s="38"/>
      <c r="M31" s="27"/>
    </row>
    <row r="32" spans="1:15" ht="16.149999999999999" x14ac:dyDescent="0.3">
      <c r="A32" s="52" t="s">
        <v>28</v>
      </c>
      <c r="B32" s="53"/>
      <c r="C32" s="53"/>
      <c r="D32" s="53"/>
      <c r="E32" s="53"/>
      <c r="F32" s="53"/>
      <c r="G32" s="53"/>
      <c r="H32" s="53"/>
      <c r="I32" s="53"/>
      <c r="J32" s="54"/>
      <c r="M32" s="27"/>
    </row>
    <row r="33" spans="1:13" ht="18.75" customHeight="1" x14ac:dyDescent="0.3">
      <c r="A33" s="19" t="s">
        <v>29</v>
      </c>
      <c r="B33" s="34" t="s">
        <v>57</v>
      </c>
      <c r="C33" s="34"/>
      <c r="D33" s="34"/>
      <c r="E33" s="34"/>
      <c r="F33" s="34"/>
      <c r="G33" s="34"/>
      <c r="H33" s="34"/>
      <c r="I33" s="34"/>
      <c r="J33" s="35"/>
      <c r="M33" s="27"/>
    </row>
    <row r="34" spans="1:13" ht="22.5" customHeight="1" x14ac:dyDescent="0.3">
      <c r="A34" s="19" t="s">
        <v>30</v>
      </c>
      <c r="B34" s="34" t="s">
        <v>65</v>
      </c>
      <c r="C34" s="34"/>
      <c r="D34" s="34"/>
      <c r="E34" s="34"/>
      <c r="F34" s="34"/>
      <c r="G34" s="34"/>
      <c r="H34" s="34"/>
      <c r="I34" s="34"/>
      <c r="J34" s="35"/>
      <c r="M34" s="27"/>
    </row>
    <row r="35" spans="1:13" ht="140.25" customHeight="1" x14ac:dyDescent="0.3">
      <c r="A35" s="19" t="s">
        <v>31</v>
      </c>
      <c r="B35" s="34" t="s">
        <v>72</v>
      </c>
      <c r="C35" s="34"/>
      <c r="D35" s="34"/>
      <c r="E35" s="34"/>
      <c r="F35" s="34"/>
      <c r="G35" s="34"/>
      <c r="H35" s="34"/>
      <c r="I35" s="34"/>
      <c r="J35" s="35"/>
      <c r="M35" s="31"/>
    </row>
    <row r="36" spans="1:13" ht="21.05" customHeight="1" x14ac:dyDescent="0.3">
      <c r="A36" s="19" t="s">
        <v>29</v>
      </c>
      <c r="B36" s="34" t="s">
        <v>61</v>
      </c>
      <c r="C36" s="34"/>
      <c r="D36" s="34"/>
      <c r="E36" s="34"/>
      <c r="F36" s="34"/>
      <c r="G36" s="34"/>
      <c r="H36" s="34"/>
      <c r="I36" s="34"/>
      <c r="J36" s="35"/>
    </row>
    <row r="37" spans="1:13" ht="18.75" customHeight="1" x14ac:dyDescent="0.3">
      <c r="A37" s="19" t="s">
        <v>30</v>
      </c>
      <c r="B37" s="34" t="s">
        <v>62</v>
      </c>
      <c r="C37" s="34"/>
      <c r="D37" s="34"/>
      <c r="E37" s="34"/>
      <c r="F37" s="34"/>
      <c r="G37" s="34"/>
      <c r="H37" s="34"/>
      <c r="I37" s="34"/>
      <c r="J37" s="35"/>
    </row>
    <row r="38" spans="1:13" ht="173.25" customHeight="1" x14ac:dyDescent="0.3">
      <c r="A38" s="19" t="s">
        <v>31</v>
      </c>
      <c r="B38" s="34" t="s">
        <v>73</v>
      </c>
      <c r="C38" s="34"/>
      <c r="D38" s="34"/>
      <c r="E38" s="34"/>
      <c r="F38" s="34"/>
      <c r="G38" s="34"/>
      <c r="H38" s="34"/>
      <c r="I38" s="34"/>
      <c r="J38" s="35"/>
    </row>
    <row r="39" spans="1:13" ht="232.7" customHeight="1" x14ac:dyDescent="0.3">
      <c r="A39" s="19" t="s">
        <v>32</v>
      </c>
      <c r="B39" s="34" t="s">
        <v>74</v>
      </c>
      <c r="C39" s="34"/>
      <c r="D39" s="34"/>
      <c r="E39" s="34"/>
      <c r="F39" s="34"/>
      <c r="G39" s="34"/>
      <c r="H39" s="34"/>
      <c r="I39" s="34"/>
      <c r="J39" s="35"/>
    </row>
    <row r="40" spans="1:13" ht="16.149999999999999" x14ac:dyDescent="0.3">
      <c r="A40" s="36" t="s">
        <v>33</v>
      </c>
      <c r="B40" s="37"/>
      <c r="C40" s="37"/>
      <c r="D40" s="37"/>
      <c r="E40" s="37"/>
      <c r="F40" s="37"/>
      <c r="G40" s="37"/>
      <c r="H40" s="37"/>
      <c r="I40" s="37"/>
      <c r="J40" s="38"/>
    </row>
    <row r="41" spans="1:13" ht="16.149999999999999" x14ac:dyDescent="0.3">
      <c r="A41" s="39" t="s">
        <v>34</v>
      </c>
      <c r="B41" s="40"/>
      <c r="C41" s="40"/>
      <c r="D41" s="40"/>
      <c r="E41" s="40"/>
      <c r="F41" s="40"/>
      <c r="G41" s="40"/>
      <c r="H41" s="40"/>
      <c r="I41" s="40"/>
      <c r="J41" s="41"/>
    </row>
    <row r="42" spans="1:13" ht="106.7" customHeight="1" x14ac:dyDescent="0.3">
      <c r="A42" s="42" t="s">
        <v>75</v>
      </c>
      <c r="B42" s="43"/>
      <c r="C42" s="43"/>
      <c r="D42" s="43"/>
      <c r="E42" s="43"/>
      <c r="F42" s="43"/>
      <c r="G42" s="43"/>
      <c r="H42" s="43"/>
      <c r="I42" s="43"/>
      <c r="J42" s="44"/>
    </row>
    <row r="43" spans="1:13" ht="13" customHeight="1" x14ac:dyDescent="0.3">
      <c r="A43" s="24"/>
      <c r="B43" s="24"/>
      <c r="C43" s="24"/>
      <c r="D43" s="24"/>
      <c r="E43" s="24"/>
      <c r="F43" s="24"/>
      <c r="G43" s="24"/>
      <c r="H43" s="24"/>
      <c r="I43" s="24"/>
      <c r="J43" s="24"/>
    </row>
    <row r="44" spans="1:13" ht="24.8" customHeight="1" x14ac:dyDescent="0.3">
      <c r="A44" s="45" t="s">
        <v>70</v>
      </c>
      <c r="B44" s="45"/>
      <c r="C44" s="45"/>
      <c r="D44" s="45"/>
      <c r="E44" s="45"/>
      <c r="F44" s="45"/>
      <c r="G44" s="45"/>
      <c r="H44" s="45"/>
      <c r="I44" s="45"/>
      <c r="J44" s="45"/>
    </row>
  </sheetData>
  <mergeCells count="52">
    <mergeCell ref="L15:Q15"/>
    <mergeCell ref="C15:J15"/>
    <mergeCell ref="A5:J5"/>
    <mergeCell ref="A6:J6"/>
    <mergeCell ref="A7:J7"/>
    <mergeCell ref="C14:J14"/>
    <mergeCell ref="B1:J1"/>
    <mergeCell ref="B2:C2"/>
    <mergeCell ref="D2:H2"/>
    <mergeCell ref="B3:C3"/>
    <mergeCell ref="D3:H3"/>
    <mergeCell ref="A4:J4"/>
    <mergeCell ref="B8:J8"/>
    <mergeCell ref="B11:J11"/>
    <mergeCell ref="B12:J12"/>
    <mergeCell ref="A13:J13"/>
    <mergeCell ref="C16:J16"/>
    <mergeCell ref="A17:J17"/>
    <mergeCell ref="B18:J18"/>
    <mergeCell ref="B19:J19"/>
    <mergeCell ref="B20:J20"/>
    <mergeCell ref="I27:J27"/>
    <mergeCell ref="C25:E25"/>
    <mergeCell ref="F25:H25"/>
    <mergeCell ref="E27:F27"/>
    <mergeCell ref="A22:J22"/>
    <mergeCell ref="A23:J23"/>
    <mergeCell ref="A24:B24"/>
    <mergeCell ref="I24:J24"/>
    <mergeCell ref="C24:E24"/>
    <mergeCell ref="F24:H24"/>
    <mergeCell ref="A42:J42"/>
    <mergeCell ref="A44:J44"/>
    <mergeCell ref="B9:J9"/>
    <mergeCell ref="B10:J10"/>
    <mergeCell ref="B21:J21"/>
    <mergeCell ref="A31:J31"/>
    <mergeCell ref="A32:J32"/>
    <mergeCell ref="B36:J36"/>
    <mergeCell ref="B37:J37"/>
    <mergeCell ref="B38:J38"/>
    <mergeCell ref="B39:J39"/>
    <mergeCell ref="A25:B25"/>
    <mergeCell ref="I25:J25"/>
    <mergeCell ref="A26:J26"/>
    <mergeCell ref="C27:D27"/>
    <mergeCell ref="G27:H27"/>
    <mergeCell ref="B33:J33"/>
    <mergeCell ref="B34:J34"/>
    <mergeCell ref="B35:J35"/>
    <mergeCell ref="A40:J40"/>
    <mergeCell ref="A41:J41"/>
  </mergeCells>
  <phoneticPr fontId="21" type="noConversion"/>
  <dataValidations xWindow="848" yWindow="452" count="16">
    <dataValidation allowBlank="1" showInputMessage="1" showErrorMessage="1" prompt="Monto ejecutado en el trimestre" sqref="H28 H30:I30" xr:uid="{00000000-0002-0000-0000-000000000000}"/>
    <dataValidation allowBlank="1" showInputMessage="1" showErrorMessage="1" prompt="Meta alcanzada en el trimestre" sqref="G28:G30" xr:uid="{00000000-0002-0000-0000-000001000000}"/>
    <dataValidation allowBlank="1" showInputMessage="1" showErrorMessage="1" prompt="Monto presupuestado para el producto" sqref="D28:D30 E29:F30 F28 H29" xr:uid="{00000000-0002-0000-0000-000002000000}"/>
    <dataValidation allowBlank="1" showInputMessage="1" showErrorMessage="1" prompt="Meta anual del indicador" sqref="C28:C30 E28"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Oportunidades de mejora identificadas" sqref="A42:J43" xr:uid="{00000000-0002-0000-0000-000008000000}"/>
    <dataValidation allowBlank="1" showInputMessage="1" showErrorMessage="1" prompt="De existir desvío, explicar razones." sqref="B39:J39" xr:uid="{00000000-0002-0000-0000-000009000000}"/>
    <dataValidation allowBlank="1" showInputMessage="1" showErrorMessage="1" prompt="1. Describir lo plasmado en el presupuesto_x000a_2. Describir lo alcanzado en términos financieros y de producción " sqref="B38:J38 B35:J35" xr:uid="{00000000-0002-0000-0000-00000A000000}"/>
    <dataValidation allowBlank="1" showInputMessage="1" showErrorMessage="1" prompt="¿En qué consiste el producto? su objetivo" sqref="B37:J37 B34:J34" xr:uid="{00000000-0002-0000-0000-00000B000000}"/>
    <dataValidation allowBlank="1" showInputMessage="1" showErrorMessage="1" prompt="Nombre del producto" sqref="B36:J36 B33:J33"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rintOptions horizontalCentered="1"/>
  <pageMargins left="0.23622047244094491" right="0.23622047244094491" top="0.74803149606299213" bottom="0.74803149606299213" header="0.31496062992125984" footer="0.31496062992125984"/>
  <pageSetup scale="85" orientation="landscape" r:id="rId1"/>
  <ignoredErrors>
    <ignoredError sqref="I29:I30 J29:J30"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Físico Financiero T4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Junior Collado</cp:lastModifiedBy>
  <cp:lastPrinted>2023-07-13T15:26:41Z</cp:lastPrinted>
  <dcterms:created xsi:type="dcterms:W3CDTF">2021-03-22T15:50:10Z</dcterms:created>
  <dcterms:modified xsi:type="dcterms:W3CDTF">2024-01-15T22:23:59Z</dcterms:modified>
</cp:coreProperties>
</file>