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Rosangel\Downloads\"/>
    </mc:Choice>
  </mc:AlternateContent>
  <xr:revisionPtr revIDLastSave="0" documentId="13_ncr:1_{434492D7-7B79-4BF0-8CC6-158389D21784}" xr6:coauthVersionLast="47" xr6:coauthVersionMax="47" xr10:uidLastSave="{00000000-0000-0000-0000-000000000000}"/>
  <bookViews>
    <workbookView xWindow="-120" yWindow="-120" windowWidth="29040" windowHeight="15840" xr2:uid="{00000000-000D-0000-FFFF-FFFF00000000}"/>
  </bookViews>
  <sheets>
    <sheet name="Informe Físico Financiero 2023"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1" l="1"/>
  <c r="J30" i="1"/>
  <c r="I30" i="1"/>
  <c r="I29" i="1"/>
  <c r="I25" i="1"/>
</calcChain>
</file>

<file path=xl/sharedStrings.xml><?xml version="1.0" encoding="utf-8"?>
<sst xmlns="http://schemas.openxmlformats.org/spreadsheetml/2006/main" count="80" uniqueCount="76">
  <si>
    <t>Código</t>
  </si>
  <si>
    <t>Documento Relacionado</t>
  </si>
  <si>
    <t>Fecha Versión</t>
  </si>
  <si>
    <t>Versión</t>
  </si>
  <si>
    <t>DEC-FOR013</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</si>
  <si>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</si>
  <si>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</si>
  <si>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</si>
  <si>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</si>
  <si>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</si>
  <si>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</si>
  <si>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</si>
  <si>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</si>
  <si>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</si>
  <si>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</si>
  <si>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</si>
  <si>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</si>
  <si>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</si>
  <si>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</si>
  <si>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</si>
  <si>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</si>
  <si>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</si>
  <si>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</si>
  <si>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</si>
  <si>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</si>
  <si>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</si>
  <si>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</si>
  <si>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</si>
  <si>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</si>
  <si>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</si>
  <si>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</si>
  <si>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</si>
  <si>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</si>
  <si>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</si>
  <si>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</si>
  <si>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</si>
  <si>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</si>
  <si>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</si>
  <si>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</si>
  <si>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</si>
  <si>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</si>
  <si>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</si>
  <si>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</si>
  <si>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</si>
  <si>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</si>
  <si>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</si>
  <si>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 xml:space="preserve"> Presupuesto Anual</t>
  </si>
  <si>
    <t>0210 - Ministerio de Agricultura</t>
  </si>
  <si>
    <t>01 - Ministerio de Agricultura</t>
  </si>
  <si>
    <t>0005 - Dirección Ejecutiva de la Comisión de Fomento a la Tecnificación del Sistema Nacional de Riego</t>
  </si>
  <si>
    <t>Coordinar, elaborar y ejecutar una Estrategia Nacional de Tecnificación de Riego, que garantice el uso racional del agua en las actividades agrícolas, así como fomentar la incorporación de tecnologías para incremetar la productividad, disminuir el costo ambiental y permitir que nuevas extensiones de tierra puedan ser agregadas a la producción agrícola intensiva.</t>
  </si>
  <si>
    <t>Consiste en la Instalación de sistemas de riego tecnificado en terrenos utilizados para la gricultura intensiva de productos agrícolas considerados prioritarios para el consumo de la población dominicana, así como para exportación.</t>
  </si>
  <si>
    <t>3.5.3</t>
  </si>
  <si>
    <t>I -Información Institucional</t>
  </si>
  <si>
    <t>Fomento del uso eficiente y racional del agua para la agricultura</t>
  </si>
  <si>
    <t>7757-Productores agrícolas con terrenos con riego tecnificado.</t>
  </si>
  <si>
    <t>Tareas de tierra tecnificadas.</t>
  </si>
  <si>
    <t>7758-Productores agrícolas reciben capacitación y asistencia técnica para la tecnificación.</t>
  </si>
  <si>
    <t>Número de productores capacitados.</t>
  </si>
  <si>
    <t>7758- Número de Productores Capacitados.</t>
  </si>
  <si>
    <t>Productores agrícolas reciben capacitación y asistencia técnica para la tecnificación.</t>
  </si>
  <si>
    <t>Productores agrícolas dueños de terreno con potencial para la agricultura intensiva y ubicados en las zonas o demarcaciones en alerta hídrica</t>
  </si>
  <si>
    <t>Aumentar la cantidad la cantidad de tareas de tierras agrícolas con sistemas de riego presurizado en los predios de los productores de 477,000 tareas de tierra tecnificada en 2022 a 677,000 en 2025.</t>
  </si>
  <si>
    <t>Productores agrícolas con terreno con riego tecnificado.</t>
  </si>
  <si>
    <t>Ser una institución referente en eficiencia y transparencia, que impulse la incorporación de innovación de riego, la eficiencia del uso del agua, la producción de competencias organizacionales y la inserción de capacidades productivas que contribuyan al desarrollo sostenible de la nación.</t>
  </si>
  <si>
    <t>Estructura productiva sectorial y territorialmente adecuada, integrada competitivamente a la  economía global y que aprovecha oportunidades del mercado local.</t>
  </si>
  <si>
    <t>Elevar la productividad, competitividad y sostenibilidad ambiental y financiera de las cadenas agroproductivas, a fin de contribuir a la seguridad alimentaria, aprovechar el potencial exportador y generar empleo e ingresos para población rural.</t>
  </si>
  <si>
    <t>DESARROLLO PRODUCTIVO</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</si>
  <si>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</si>
  <si>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Informe de Evaluación de las Metas Físicas-Financieras 1er Semestre</t>
  </si>
  <si>
    <t>Programación Semestre</t>
  </si>
  <si>
    <t>Ejecución Semestre</t>
  </si>
  <si>
    <t>Para el 1er semestre 2023, la meta física programada es de 8,000 tareas de tierra (entre el 1er y 2do. trimestre),  sin embargo no se ejecutó lo programado debido a que no se han desembolsado los recursos del fideicomiso para el logro de esta meta física, es oportuno indicar que se han levantado informaciones importantes de los predios agrícolas para tener estimaciones de los posibles productores y terrenos que cumplen con lo requisitos mínimos para tecnificar esos sistemas de riego .
Para el periodo enero-junio 2023, el monto programado para este producto asciende a RD$9,630,910.00  (Nueve millones seiscientos treinta mil novecientos diez pesos) mientras que la ejecución presupuestaria real vinculada fué de RD$ 11,015,679.25 (Once  millones quince mil seiscientos setenta y nueve mil  pesos  con 90/100) lo que representa un 14.38% por encima del monto programado.</t>
  </si>
  <si>
    <r>
      <t>Para el primer y segundo trimestre 2023, la meta física programada acumulada al corte semestral es de 450  productores capacitados,  en este período se logró impactar a</t>
    </r>
    <r>
      <rPr>
        <i/>
        <sz val="11"/>
        <color rgb="FFFF0000"/>
        <rFont val="Calibri"/>
        <family val="2"/>
        <scheme val="minor"/>
      </rPr>
      <t xml:space="preserve"> </t>
    </r>
    <r>
      <rPr>
        <i/>
        <sz val="11"/>
        <rFont val="Calibri"/>
        <family val="2"/>
        <scheme val="minor"/>
      </rPr>
      <t>294 productores lo que representa un porcentaje de 65.33% de acuerdo a lo programado.</t>
    </r>
    <r>
      <rPr>
        <i/>
        <sz val="11"/>
        <color theme="1"/>
        <rFont val="Calibri"/>
        <family val="2"/>
        <scheme val="minor"/>
      </rPr>
      <t xml:space="preserve">
Para el semestre  enero-junio 2023, la programación financiera de este producto fué de RD$8,556,887.20 ( Ocho millones  quinientos cincuenta y seis mil ochocientos ochenta y siete pesos con 20/100) en tanto que la  ejecución presupuestaria vinculada a esta producción institucional asciende a RD$ 9,580,609.51 (Nueve millones quinientos ochenta mil seiscientos nueve pesos con 51/100) lo que representa un 11.96% por encima del monto programado para este periodo del año. Estas ejecuciones de gastos están soportadas en los descensos realizados para levantar las informaciones que permitan determinar las condiciones de los productores y cultivos, los cuales  serán impactados con las políticas de Fomento a la Tecnificación del Sistema Nacional de Riego y por otro lado,   las capacitaciones realizadas en en el transcurso de este primer semestre del año, sobre el uso y mantenimiento de los sistemas de riego presurizado,  así como  asitencias técnicas a productores para tecnificar los predios agrícolas de nuestro país.</t>
    </r>
  </si>
  <si>
    <r>
      <t xml:space="preserve">La Ejecución Financiera por encima de lo programado en un 114.38 %  y un 111.96% respectivamente de acuerdo a los montos  programados,  se debe a que se incrementaron los viajes al interior del país por el equipo técnico, incrementando el gasto de viáticos y otros relacionados a la producción institucional como es el  pago de remuneraciones a personal de nuevo ingreso perteneciente al producto 7757 productores agricolas con riego tecnificado,  asi como también incremento en el gasto de combustible, por ende la ejecución sobrepasó el monto programado.  Debido a que el Producto 7757 está atado a un financiamiento,  el cual no ha recibido fondos procedentes del gobierno, es la  principal razón, de que no se ha logrado la tecnificación,  es oportuno indicar que apenas en marzo 2023,  se  aprobó la ley de Fideicomiso Público, por lo que esperamos que salga el reglamento de aplicación  para agilizar la  gestión en ese aspecto (ingreso de los recursos), lo que nos pueda  permitir tener los fondos suficientes para lograr nuestro objetivo en esta producción institucional  : </t>
    </r>
    <r>
      <rPr>
        <b/>
        <i/>
        <sz val="11"/>
        <color theme="1"/>
        <rFont val="Calibri"/>
        <family val="2"/>
        <scheme val="minor"/>
      </rPr>
      <t>Tecnificar los terrenos agrícolas de la República Dominicana.</t>
    </r>
  </si>
  <si>
    <t>1. Realizar estimaciones más precisas para la programación tanto física como financiera, considerando las partidas devengadas y así evitar inconsistencias significativas entre lo programado y  lo ejecutado, teniendo especial énfasis de análisis en el producto 7757 de nuestro programa.                                                                                                                                                                                                                                                                                                                                                                                                                                                                                                                                                                                     
2. Actualizar  la descripción del Fidecomiso de Fomento a la Tecnificación del Sistema Nacional de Riego, habilitándolo para que pueda recibir fondos de instituciones y organizaciones sin ánimo de lucro y de organizaciones internacionales, durante el año 2023, lo cual permitirá el ingreso de fondos al Fideicomiso de fuentes diferentes al Estado y financiar proyectos de tecnificación, implementando las Políticas de Fomento a la Tecnificación del Sistema Nacional de Riego. 
3. Revisar la estructura programática de la entidad, con miras a eficientizar actividades que se realizan de manera rrecurrente y que no está siendo vinculada a producción fisica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</si>
</sst>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dd/mm/yyyy;@"/>
    <numFmt numFmtId="165" formatCode="[$-10409]#,##0;\-#,##0"/>
    <numFmt numFmtId="166" formatCode="[$-10409]#,##0.00;\-#,##0.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1"/>
      <color theme="1"/>
      <name val="Calibri"/>
      <family val="2"/>
      <scheme val="minor"/>
    </font>
    <font>
      <sz val="8"/>
      <name val="Calibri"/>
      <family val="2"/>
      <scheme val="minor"/>
    </font>
    <font>
      <i/>
      <sz val="11"/>
      <color rgb="FFFF0000"/>
      <name val="Calibri"/>
      <family val="2"/>
      <scheme val="minor"/>
    </font>
    <font>
      <b/>
      <i/>
      <sz val="11"/>
      <color theme="1"/>
      <name val="Calibri"/>
      <family val="2"/>
      <scheme val="minor"/>
    </font>
    <font>
      <i/>
      <sz val="1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1">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7">
    <xf numFmtId="0" fontId="0" fillId="0" borderId="0" xfId="0"/>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protection locked="0"/>
    </xf>
    <xf numFmtId="0" fontId="16" fillId="0" borderId="32" xfId="0" applyFont="1" applyBorder="1" applyAlignment="1" applyProtection="1">
      <alignment vertical="top" wrapText="1"/>
      <protection locked="0"/>
    </xf>
    <xf numFmtId="0" fontId="16" fillId="0" borderId="33" xfId="0" applyFont="1" applyBorder="1" applyAlignment="1" applyProtection="1">
      <alignment vertical="top" wrapText="1"/>
      <protection locked="0"/>
    </xf>
    <xf numFmtId="165" fontId="16" fillId="0" borderId="33" xfId="0" applyNumberFormat="1" applyFont="1" applyBorder="1" applyAlignment="1" applyProtection="1">
      <alignment horizontal="center" vertical="center" wrapText="1" readingOrder="1"/>
      <protection locked="0"/>
    </xf>
    <xf numFmtId="166" fontId="16" fillId="0" borderId="33" xfId="0" applyNumberFormat="1" applyFont="1" applyBorder="1" applyAlignment="1" applyProtection="1">
      <alignment horizontal="center" vertical="center" wrapText="1" readingOrder="1"/>
      <protection locked="0"/>
    </xf>
    <xf numFmtId="165" fontId="16" fillId="0" borderId="33"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0"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43" fontId="0" fillId="0" borderId="0" xfId="1" applyFont="1"/>
    <xf numFmtId="0" fontId="15" fillId="8" borderId="29" xfId="0" applyFont="1" applyFill="1" applyBorder="1" applyAlignment="1">
      <alignment horizontal="center" vertical="center" wrapText="1" readingOrder="1"/>
    </xf>
    <xf numFmtId="4" fontId="0" fillId="0" borderId="0" xfId="0" applyNumberFormat="1"/>
    <xf numFmtId="0" fontId="20" fillId="0" borderId="0" xfId="0" applyFont="1" applyAlignment="1" applyProtection="1">
      <alignment horizontal="left" vertical="center" wrapText="1"/>
      <protection locked="0"/>
    </xf>
    <xf numFmtId="0" fontId="20" fillId="0" borderId="18"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0" fillId="0" borderId="34" xfId="0" applyFont="1" applyBorder="1" applyAlignment="1" applyProtection="1">
      <alignment horizontal="left" vertical="center" wrapText="1"/>
      <protection locked="0"/>
    </xf>
    <xf numFmtId="0" fontId="20" fillId="0" borderId="35" xfId="0" applyFont="1" applyBorder="1" applyAlignment="1" applyProtection="1">
      <alignment horizontal="left" vertical="center" wrapText="1"/>
      <protection locked="0"/>
    </xf>
    <xf numFmtId="0" fontId="20" fillId="0" borderId="36" xfId="0" applyFont="1" applyBorder="1" applyAlignment="1" applyProtection="1">
      <alignment horizontal="left" vertical="center" wrapText="1"/>
      <protection locked="0"/>
    </xf>
    <xf numFmtId="0" fontId="18" fillId="0" borderId="0" xfId="0" applyFont="1" applyAlignment="1">
      <alignment horizontal="left" vertical="center" wrapText="1"/>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49" fontId="20" fillId="0" borderId="40" xfId="0" quotePrefix="1" applyNumberFormat="1" applyFont="1" applyBorder="1" applyAlignment="1" applyProtection="1">
      <alignment vertical="center" wrapText="1"/>
      <protection locked="0"/>
    </xf>
    <xf numFmtId="49" fontId="20" fillId="0" borderId="38" xfId="0" quotePrefix="1" applyNumberFormat="1" applyFont="1" applyBorder="1" applyAlignment="1" applyProtection="1">
      <alignment vertical="center" wrapText="1"/>
      <protection locked="0"/>
    </xf>
    <xf numFmtId="49" fontId="20" fillId="0" borderId="39" xfId="0" quotePrefix="1" applyNumberFormat="1" applyFont="1" applyBorder="1" applyAlignment="1" applyProtection="1">
      <alignmen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7"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7" xfId="0" applyFont="1" applyFill="1" applyBorder="1" applyAlignment="1">
      <alignment horizontal="center" vertical="center" wrapText="1" readingOrder="1"/>
    </xf>
    <xf numFmtId="0" fontId="10" fillId="6" borderId="22" xfId="0" applyFont="1" applyFill="1" applyBorder="1" applyAlignment="1">
      <alignment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0" fillId="0" borderId="17" xfId="0"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10" fillId="6" borderId="22" xfId="0" applyFont="1" applyFill="1" applyBorder="1" applyAlignment="1">
      <alignment horizontal="left" vertical="center" wrapText="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indexed="64"/>
        </right>
        <top style="thin">
          <color theme="0" tint="-0.34998626667073579"/>
        </top>
        <bottom style="thin">
          <color theme="0" tint="-0.34998626667073579"/>
        </bottom>
        <vertical/>
        <horizontal style="thin">
          <color theme="0" tint="-0.34998626667073579"/>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5" Type="http://schemas.microsoft.com/office/2007/relationships/hdphoto" Target="../media/hdphoto2.wdp"/><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28576</xdr:colOff>
      <xdr:row>0</xdr:row>
      <xdr:rowOff>28576</xdr:rowOff>
    </xdr:from>
    <xdr:ext cx="1638299" cy="829096"/>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28576" y="28576"/>
          <a:ext cx="1638299" cy="829096"/>
        </a:xfrm>
        <a:prstGeom prst="rect">
          <a:avLst/>
        </a:prstGeom>
      </xdr:spPr>
    </xdr:pic>
    <xdr:clientData/>
  </xdr:oneCellAnchor>
  <xdr:twoCellAnchor>
    <xdr:from>
      <xdr:col>0</xdr:col>
      <xdr:colOff>592531</xdr:colOff>
      <xdr:row>45</xdr:row>
      <xdr:rowOff>21945</xdr:rowOff>
    </xdr:from>
    <xdr:to>
      <xdr:col>2</xdr:col>
      <xdr:colOff>509879</xdr:colOff>
      <xdr:row>52</xdr:row>
      <xdr:rowOff>160375</xdr:rowOff>
    </xdr:to>
    <xdr:grpSp>
      <xdr:nvGrpSpPr>
        <xdr:cNvPr id="2" name="Grupo 1">
          <a:extLst>
            <a:ext uri="{FF2B5EF4-FFF2-40B4-BE49-F238E27FC236}">
              <a16:creationId xmlns:a16="http://schemas.microsoft.com/office/drawing/2014/main" id="{C39E133E-6CEA-3EE2-981A-32C70B35991D}"/>
            </a:ext>
          </a:extLst>
        </xdr:cNvPr>
        <xdr:cNvGrpSpPr/>
      </xdr:nvGrpSpPr>
      <xdr:grpSpPr>
        <a:xfrm>
          <a:off x="592531" y="19205295"/>
          <a:ext cx="2470048" cy="1471930"/>
          <a:chOff x="0" y="0"/>
          <a:chExt cx="2719704" cy="1418920"/>
        </a:xfrm>
      </xdr:grpSpPr>
      <xdr:pic>
        <xdr:nvPicPr>
          <xdr:cNvPr id="4" name="Imagen 3" descr="Imagen que contiene Texto&#10;&#10;Descripción generada automáticamente">
            <a:extLst>
              <a:ext uri="{FF2B5EF4-FFF2-40B4-BE49-F238E27FC236}">
                <a16:creationId xmlns:a16="http://schemas.microsoft.com/office/drawing/2014/main" id="{79EA9FDD-657B-B94E-02DE-185CF0F95685}"/>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1053389" y="0"/>
            <a:ext cx="1287780" cy="1191895"/>
          </a:xfrm>
          <a:prstGeom prst="rect">
            <a:avLst/>
          </a:prstGeom>
        </xdr:spPr>
      </xdr:pic>
      <xdr:sp macro="" textlink="">
        <xdr:nvSpPr>
          <xdr:cNvPr id="5" name="Cuadro de texto 2">
            <a:extLst>
              <a:ext uri="{FF2B5EF4-FFF2-40B4-BE49-F238E27FC236}">
                <a16:creationId xmlns:a16="http://schemas.microsoft.com/office/drawing/2014/main" id="{8344854B-1263-BEFA-8E50-F86B9F1376D6}"/>
              </a:ext>
            </a:extLst>
          </xdr:cNvPr>
          <xdr:cNvSpPr txBox="1">
            <a:spLocks noChangeArrowheads="1"/>
          </xdr:cNvSpPr>
        </xdr:nvSpPr>
        <xdr:spPr bwMode="auto">
          <a:xfrm>
            <a:off x="0" y="643586"/>
            <a:ext cx="2719704" cy="775334"/>
          </a:xfrm>
          <a:prstGeom prst="rect">
            <a:avLst/>
          </a:prstGeom>
          <a:noFill/>
          <a:ln w="9525">
            <a:noFill/>
            <a:miter lim="800000"/>
            <a:headEnd/>
            <a:tailEnd/>
          </a:ln>
        </xdr:spPr>
        <xdr:txBody>
          <a:bodyPr rot="0" vert="horz" wrap="square" lIns="91440" tIns="45720" rIns="91440" bIns="45720" anchor="t" anchorCtr="0">
            <a:spAutoFit/>
          </a:bodyPr>
          <a:lstStyle/>
          <a:p>
            <a:pPr algn="ctr"/>
            <a:r>
              <a:rPr lang="es-DO" sz="1100">
                <a:effectLst/>
                <a:latin typeface="Times New Roman" panose="02020603050405020304" pitchFamily="18" charset="0"/>
                <a:ea typeface="Calibri" panose="020F0502020204030204" pitchFamily="34" charset="0"/>
                <a:cs typeface="Times New Roman" panose="02020603050405020304" pitchFamily="18" charset="0"/>
              </a:rPr>
              <a:t> </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r>
              <a:rPr lang="es-DO" sz="1100" b="1">
                <a:effectLst/>
                <a:latin typeface="Times New Roman" panose="02020603050405020304" pitchFamily="18" charset="0"/>
                <a:ea typeface="Calibri" panose="020F0502020204030204" pitchFamily="34" charset="0"/>
                <a:cs typeface="Times New Roman" panose="02020603050405020304" pitchFamily="18" charset="0"/>
              </a:rPr>
              <a:t>Junior Collado</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r>
              <a:rPr lang="es-DO" sz="1100">
                <a:effectLst/>
                <a:latin typeface="Times New Roman" panose="02020603050405020304" pitchFamily="18" charset="0"/>
                <a:ea typeface="Calibri" panose="020F0502020204030204" pitchFamily="34" charset="0"/>
                <a:cs typeface="Times New Roman" panose="02020603050405020304" pitchFamily="18" charset="0"/>
              </a:rPr>
              <a:t>Enc. Div. Formulación, Evaluación y Seguimiento Planes, Programas y Proyectos</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6" name="Imagen 5" descr="Imagen que contiene vuelo, humo&#10;&#10;Descripción generada automáticamente">
            <a:extLst>
              <a:ext uri="{FF2B5EF4-FFF2-40B4-BE49-F238E27FC236}">
                <a16:creationId xmlns:a16="http://schemas.microsoft.com/office/drawing/2014/main" id="{B72BF5E5-C6E1-5E40-D36A-E275C4482445}"/>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aturation sat="300000"/>
                    </a14:imgEffect>
                  </a14:imgLayer>
                </a14:imgProps>
              </a:ext>
              <a:ext uri="{28A0092B-C50C-407E-A947-70E740481C1C}">
                <a14:useLocalDpi xmlns:a14="http://schemas.microsoft.com/office/drawing/2010/main" val="0"/>
              </a:ext>
            </a:extLst>
          </a:blip>
          <a:stretch>
            <a:fillRect/>
          </a:stretch>
        </xdr:blipFill>
        <xdr:spPr>
          <a:xfrm>
            <a:off x="731520" y="131673"/>
            <a:ext cx="1080770" cy="751205"/>
          </a:xfrm>
          <a:prstGeom prst="rect">
            <a:avLst/>
          </a:prstGeom>
        </xdr:spPr>
      </xdr:pic>
    </xdr:grpSp>
    <xdr:clientData/>
  </xdr:twoCellAnchor>
  <xdr:twoCellAnchor>
    <xdr:from>
      <xdr:col>3</xdr:col>
      <xdr:colOff>358445</xdr:colOff>
      <xdr:row>44</xdr:row>
      <xdr:rowOff>124358</xdr:rowOff>
    </xdr:from>
    <xdr:to>
      <xdr:col>6</xdr:col>
      <xdr:colOff>363576</xdr:colOff>
      <xdr:row>52</xdr:row>
      <xdr:rowOff>21488</xdr:rowOff>
    </xdr:to>
    <xdr:grpSp>
      <xdr:nvGrpSpPr>
        <xdr:cNvPr id="7" name="Grupo 6">
          <a:extLst>
            <a:ext uri="{FF2B5EF4-FFF2-40B4-BE49-F238E27FC236}">
              <a16:creationId xmlns:a16="http://schemas.microsoft.com/office/drawing/2014/main" id="{890C5A0F-900A-C2B4-3FAB-479EF04E7DDD}"/>
            </a:ext>
          </a:extLst>
        </xdr:cNvPr>
        <xdr:cNvGrpSpPr/>
      </xdr:nvGrpSpPr>
      <xdr:grpSpPr>
        <a:xfrm>
          <a:off x="3758870" y="19117208"/>
          <a:ext cx="2481631" cy="1421130"/>
          <a:chOff x="0" y="0"/>
          <a:chExt cx="2719704" cy="1360170"/>
        </a:xfrm>
      </xdr:grpSpPr>
      <xdr:pic>
        <xdr:nvPicPr>
          <xdr:cNvPr id="8" name="Imagen 7" descr="Imagen que contiene Diagrama&#10;&#10;Descripción generada automáticamente">
            <a:extLst>
              <a:ext uri="{FF2B5EF4-FFF2-40B4-BE49-F238E27FC236}">
                <a16:creationId xmlns:a16="http://schemas.microsoft.com/office/drawing/2014/main" id="{BB2ED1CF-758C-814C-C620-419CF765E21A}"/>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316736" y="0"/>
            <a:ext cx="1360170" cy="1360170"/>
          </a:xfrm>
          <a:prstGeom prst="rect">
            <a:avLst/>
          </a:prstGeom>
        </xdr:spPr>
      </xdr:pic>
      <xdr:sp macro="" textlink="">
        <xdr:nvSpPr>
          <xdr:cNvPr id="9" name="Cuadro de texto 2">
            <a:extLst>
              <a:ext uri="{FF2B5EF4-FFF2-40B4-BE49-F238E27FC236}">
                <a16:creationId xmlns:a16="http://schemas.microsoft.com/office/drawing/2014/main" id="{B00E6731-D5E0-ECDC-7BF7-B3A4CCCE4EC4}"/>
              </a:ext>
            </a:extLst>
          </xdr:cNvPr>
          <xdr:cNvSpPr txBox="1">
            <a:spLocks noChangeArrowheads="1"/>
          </xdr:cNvSpPr>
        </xdr:nvSpPr>
        <xdr:spPr bwMode="auto">
          <a:xfrm>
            <a:off x="0" y="672825"/>
            <a:ext cx="2719704" cy="614679"/>
          </a:xfrm>
          <a:prstGeom prst="rect">
            <a:avLst/>
          </a:prstGeom>
          <a:noFill/>
          <a:ln w="9525">
            <a:noFill/>
            <a:miter lim="800000"/>
            <a:headEnd/>
            <a:tailEnd/>
          </a:ln>
        </xdr:spPr>
        <xdr:txBody>
          <a:bodyPr rot="0" vert="horz" wrap="square" lIns="91440" tIns="45720" rIns="91440" bIns="45720" anchor="t" anchorCtr="0">
            <a:spAutoFit/>
          </a:bodyPr>
          <a:lstStyle/>
          <a:p>
            <a:pPr algn="ctr"/>
            <a:r>
              <a:rPr lang="es-DO" sz="1100">
                <a:effectLst/>
                <a:latin typeface="Times New Roman" panose="02020603050405020304" pitchFamily="18" charset="0"/>
                <a:ea typeface="Calibri" panose="020F0502020204030204" pitchFamily="34" charset="0"/>
                <a:cs typeface="Times New Roman" panose="02020603050405020304" pitchFamily="18" charset="0"/>
              </a:rPr>
              <a:t> </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r>
              <a:rPr lang="es-DO" sz="1100" b="1">
                <a:effectLst/>
                <a:latin typeface="Times New Roman" panose="02020603050405020304" pitchFamily="18" charset="0"/>
                <a:ea typeface="Calibri" panose="020F0502020204030204" pitchFamily="34" charset="0"/>
                <a:cs typeface="Times New Roman" panose="02020603050405020304" pitchFamily="18" charset="0"/>
              </a:rPr>
              <a:t>Manuel Mejía</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r>
              <a:rPr lang="es-DO" sz="1100">
                <a:effectLst/>
                <a:latin typeface="Times New Roman" panose="02020603050405020304" pitchFamily="18" charset="0"/>
                <a:ea typeface="Calibri" panose="020F0502020204030204" pitchFamily="34" charset="0"/>
                <a:cs typeface="Times New Roman" panose="02020603050405020304" pitchFamily="18" charset="0"/>
              </a:rPr>
              <a:t>Director Planificación y Desarrollo</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10" name="Imagen 9" descr="Imagen en blanco y negro&#10;&#10;Descripción generada automáticamente con confianza baja">
            <a:extLst>
              <a:ext uri="{FF2B5EF4-FFF2-40B4-BE49-F238E27FC236}">
                <a16:creationId xmlns:a16="http://schemas.microsoft.com/office/drawing/2014/main" id="{B337A9EF-82CB-5EA8-B24E-156CABDBCD5B}"/>
              </a:ext>
            </a:extLst>
          </xdr:cNvPr>
          <xdr:cNvPicPr>
            <a:picLocks noChangeAspect="1"/>
          </xdr:cNvPicPr>
        </xdr:nvPicPr>
        <xdr:blipFill>
          <a:blip xmlns:r="http://schemas.openxmlformats.org/officeDocument/2006/relationships" r:embed="rId7">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621792" y="468173"/>
            <a:ext cx="1513840" cy="694055"/>
          </a:xfrm>
          <a:prstGeom prst="rect">
            <a:avLst/>
          </a:prstGeom>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calculatedColumnFormula>+Tabla1[[#This Row],[Física 
(E)]]/Tabla1[[#This Row],[Física
(C)]]*100</calculatedColumnFormula>
    </tableColumn>
    <tableColumn id="8" xr3:uid="{00000000-0010-0000-0000-000008000000}" name="Financiero _x000a_(%) _x000a_H=F/D" dataDxfId="0">
      <calculatedColumnFormula>+Tabla1[[#This Row],[Financiera 
 (F)]]/Tabla1[[#This Row],[Financiera
(D)]]*100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sheetPr>
  <dimension ref="A1:Q44"/>
  <sheetViews>
    <sheetView showGridLines="0" tabSelected="1" workbookViewId="0">
      <selection activeCell="I45" sqref="I45"/>
    </sheetView>
  </sheetViews>
  <sheetFormatPr baseColWidth="10" defaultColWidth="11.42578125" defaultRowHeight="15" x14ac:dyDescent="0.25"/>
  <cols>
    <col min="1" max="1" width="25.5703125" style="5" customWidth="1"/>
    <col min="2" max="4" width="12.7109375" style="5" customWidth="1"/>
    <col min="5" max="5" width="11.7109375" style="5" customWidth="1"/>
    <col min="6" max="7" width="12.7109375" style="5" customWidth="1"/>
    <col min="8" max="8" width="12.140625" style="5" customWidth="1"/>
    <col min="9" max="9" width="14" style="5" customWidth="1"/>
    <col min="10" max="10" width="17" style="5" customWidth="1"/>
    <col min="11" max="11" width="13.28515625" bestFit="1" customWidth="1"/>
    <col min="12" max="12" width="15.5703125" customWidth="1"/>
    <col min="13" max="13" width="15.28515625" bestFit="1" customWidth="1"/>
    <col min="14" max="14" width="15.140625" customWidth="1"/>
  </cols>
  <sheetData>
    <row r="1" spans="1:17" ht="23.25" customHeight="1" thickBot="1" x14ac:dyDescent="0.3">
      <c r="A1" s="21"/>
      <c r="B1" s="74" t="s">
        <v>69</v>
      </c>
      <c r="C1" s="75"/>
      <c r="D1" s="75"/>
      <c r="E1" s="75"/>
      <c r="F1" s="75"/>
      <c r="G1" s="75"/>
      <c r="H1" s="75"/>
      <c r="I1" s="75"/>
      <c r="J1" s="76"/>
    </row>
    <row r="2" spans="1:17" ht="21.75" thickBot="1" x14ac:dyDescent="0.3">
      <c r="A2" s="22"/>
      <c r="B2" s="77" t="s">
        <v>0</v>
      </c>
      <c r="C2" s="78"/>
      <c r="D2" s="77" t="s">
        <v>1</v>
      </c>
      <c r="E2" s="78"/>
      <c r="F2" s="78"/>
      <c r="G2" s="78"/>
      <c r="H2" s="79"/>
      <c r="I2" s="1" t="s">
        <v>2</v>
      </c>
      <c r="J2" s="2" t="s">
        <v>3</v>
      </c>
    </row>
    <row r="3" spans="1:17" ht="21.75" thickBot="1" x14ac:dyDescent="0.3">
      <c r="A3" s="23"/>
      <c r="B3" s="80" t="s">
        <v>4</v>
      </c>
      <c r="C3" s="81"/>
      <c r="D3" s="80"/>
      <c r="E3" s="81"/>
      <c r="F3" s="81"/>
      <c r="G3" s="81"/>
      <c r="H3" s="82"/>
      <c r="I3" s="27"/>
      <c r="J3" s="28"/>
    </row>
    <row r="4" spans="1:17" ht="6.75" customHeight="1" x14ac:dyDescent="0.25">
      <c r="A4" s="69"/>
      <c r="B4" s="70"/>
      <c r="C4" s="70"/>
      <c r="D4" s="71"/>
      <c r="E4" s="71"/>
      <c r="F4" s="71"/>
      <c r="G4" s="71"/>
      <c r="H4" s="71"/>
      <c r="I4" s="70"/>
      <c r="J4" s="72"/>
    </row>
    <row r="5" spans="1:17" ht="3" customHeight="1" x14ac:dyDescent="0.25">
      <c r="A5" s="83"/>
      <c r="B5" s="84"/>
      <c r="C5" s="84"/>
      <c r="D5" s="84"/>
      <c r="E5" s="84"/>
      <c r="F5" s="84"/>
      <c r="G5" s="84"/>
      <c r="H5" s="84"/>
      <c r="I5" s="84"/>
      <c r="J5" s="85"/>
    </row>
    <row r="6" spans="1:17" ht="15.75" x14ac:dyDescent="0.25">
      <c r="A6" s="34" t="s">
        <v>53</v>
      </c>
      <c r="B6" s="35"/>
      <c r="C6" s="35"/>
      <c r="D6" s="35"/>
      <c r="E6" s="35"/>
      <c r="F6" s="35"/>
      <c r="G6" s="35"/>
      <c r="H6" s="35"/>
      <c r="I6" s="35"/>
      <c r="J6" s="36"/>
      <c r="M6" s="29"/>
    </row>
    <row r="7" spans="1:17" ht="15.75" x14ac:dyDescent="0.25">
      <c r="A7" s="50" t="s">
        <v>5</v>
      </c>
      <c r="B7" s="51"/>
      <c r="C7" s="51"/>
      <c r="D7" s="51"/>
      <c r="E7" s="51"/>
      <c r="F7" s="51"/>
      <c r="G7" s="51"/>
      <c r="H7" s="51"/>
      <c r="I7" s="51"/>
      <c r="J7" s="52"/>
      <c r="M7" s="29"/>
    </row>
    <row r="8" spans="1:17" x14ac:dyDescent="0.25">
      <c r="A8" s="3" t="s">
        <v>6</v>
      </c>
      <c r="B8" s="44" t="s">
        <v>47</v>
      </c>
      <c r="C8" s="45"/>
      <c r="D8" s="45"/>
      <c r="E8" s="45"/>
      <c r="F8" s="45"/>
      <c r="G8" s="45"/>
      <c r="H8" s="45"/>
      <c r="I8" s="45"/>
      <c r="J8" s="46"/>
      <c r="M8" s="29"/>
    </row>
    <row r="9" spans="1:17" ht="15" customHeight="1" x14ac:dyDescent="0.25">
      <c r="A9" s="24" t="s">
        <v>35</v>
      </c>
      <c r="B9" s="44" t="s">
        <v>48</v>
      </c>
      <c r="C9" s="45"/>
      <c r="D9" s="45"/>
      <c r="E9" s="45"/>
      <c r="F9" s="45"/>
      <c r="G9" s="45"/>
      <c r="H9" s="45"/>
      <c r="I9" s="45"/>
      <c r="J9" s="46"/>
      <c r="M9" s="29"/>
    </row>
    <row r="10" spans="1:17" x14ac:dyDescent="0.25">
      <c r="A10" s="24" t="s">
        <v>36</v>
      </c>
      <c r="B10" s="47" t="s">
        <v>49</v>
      </c>
      <c r="C10" s="48"/>
      <c r="D10" s="48"/>
      <c r="E10" s="48"/>
      <c r="F10" s="48"/>
      <c r="G10" s="48"/>
      <c r="H10" s="48"/>
      <c r="I10" s="48"/>
      <c r="J10" s="49"/>
      <c r="M10" s="29"/>
    </row>
    <row r="11" spans="1:17" ht="57.75" customHeight="1" x14ac:dyDescent="0.25">
      <c r="A11" s="3" t="s">
        <v>7</v>
      </c>
      <c r="B11" s="73" t="s">
        <v>50</v>
      </c>
      <c r="C11" s="32"/>
      <c r="D11" s="32"/>
      <c r="E11" s="32"/>
      <c r="F11" s="32"/>
      <c r="G11" s="32"/>
      <c r="H11" s="32"/>
      <c r="I11" s="32"/>
      <c r="J11" s="33"/>
    </row>
    <row r="12" spans="1:17" ht="54.75" customHeight="1" x14ac:dyDescent="0.25">
      <c r="A12" s="3" t="s">
        <v>8</v>
      </c>
      <c r="B12" s="73" t="s">
        <v>64</v>
      </c>
      <c r="C12" s="32"/>
      <c r="D12" s="32"/>
      <c r="E12" s="32"/>
      <c r="F12" s="32"/>
      <c r="G12" s="32"/>
      <c r="H12" s="32"/>
      <c r="I12" s="32"/>
      <c r="J12" s="33"/>
    </row>
    <row r="13" spans="1:17" ht="17.25" customHeight="1" x14ac:dyDescent="0.25">
      <c r="A13" s="34" t="s">
        <v>9</v>
      </c>
      <c r="B13" s="35"/>
      <c r="C13" s="35"/>
      <c r="D13" s="35"/>
      <c r="E13" s="35"/>
      <c r="F13" s="35"/>
      <c r="G13" s="35"/>
      <c r="H13" s="35"/>
      <c r="I13" s="35"/>
      <c r="J13" s="36"/>
    </row>
    <row r="14" spans="1:17" ht="27.75" customHeight="1" x14ac:dyDescent="0.25">
      <c r="A14" s="3" t="s">
        <v>10</v>
      </c>
      <c r="B14" s="25">
        <v>3</v>
      </c>
      <c r="C14" s="86" t="s">
        <v>67</v>
      </c>
      <c r="D14" s="86"/>
      <c r="E14" s="86"/>
      <c r="F14" s="86"/>
      <c r="G14" s="86"/>
      <c r="H14" s="86"/>
      <c r="I14" s="86"/>
      <c r="J14" s="86"/>
    </row>
    <row r="15" spans="1:17" ht="26.25" customHeight="1" x14ac:dyDescent="0.25">
      <c r="A15" s="3" t="s">
        <v>11</v>
      </c>
      <c r="B15" s="6">
        <v>3.5</v>
      </c>
      <c r="C15" s="68" t="s">
        <v>65</v>
      </c>
      <c r="D15" s="68"/>
      <c r="E15" s="68"/>
      <c r="F15" s="68"/>
      <c r="G15" s="68"/>
      <c r="H15" s="68"/>
      <c r="I15" s="68"/>
      <c r="J15" s="68"/>
      <c r="L15" s="71"/>
      <c r="M15" s="71"/>
      <c r="N15" s="71"/>
      <c r="O15" s="71"/>
      <c r="P15" s="71"/>
      <c r="Q15" s="71"/>
    </row>
    <row r="16" spans="1:17" ht="44.25" customHeight="1" x14ac:dyDescent="0.25">
      <c r="A16" s="3" t="s">
        <v>12</v>
      </c>
      <c r="B16" s="6" t="s">
        <v>52</v>
      </c>
      <c r="C16" s="68" t="s">
        <v>66</v>
      </c>
      <c r="D16" s="68"/>
      <c r="E16" s="68"/>
      <c r="F16" s="68"/>
      <c r="G16" s="68"/>
      <c r="H16" s="68"/>
      <c r="I16" s="68"/>
      <c r="J16" s="68"/>
    </row>
    <row r="17" spans="1:15" ht="15.75" x14ac:dyDescent="0.25">
      <c r="A17" s="34" t="s">
        <v>13</v>
      </c>
      <c r="B17" s="35"/>
      <c r="C17" s="35"/>
      <c r="D17" s="35"/>
      <c r="E17" s="35"/>
      <c r="F17" s="35"/>
      <c r="G17" s="35"/>
      <c r="H17" s="35"/>
      <c r="I17" s="35"/>
      <c r="J17" s="36"/>
    </row>
    <row r="18" spans="1:15" ht="29.25" customHeight="1" x14ac:dyDescent="0.25">
      <c r="A18" s="3" t="s">
        <v>14</v>
      </c>
      <c r="B18" s="32" t="s">
        <v>54</v>
      </c>
      <c r="C18" s="32"/>
      <c r="D18" s="32"/>
      <c r="E18" s="32"/>
      <c r="F18" s="32"/>
      <c r="G18" s="32"/>
      <c r="H18" s="32"/>
      <c r="I18" s="32"/>
      <c r="J18" s="33"/>
    </row>
    <row r="19" spans="1:15" ht="33" customHeight="1" x14ac:dyDescent="0.25">
      <c r="A19" s="7" t="s">
        <v>15</v>
      </c>
      <c r="B19" s="32" t="s">
        <v>51</v>
      </c>
      <c r="C19" s="32"/>
      <c r="D19" s="32"/>
      <c r="E19" s="32"/>
      <c r="F19" s="32"/>
      <c r="G19" s="32"/>
      <c r="H19" s="32"/>
      <c r="I19" s="32"/>
      <c r="J19" s="33"/>
    </row>
    <row r="20" spans="1:15" ht="34.700000000000003" customHeight="1" x14ac:dyDescent="0.25">
      <c r="A20" s="7" t="s">
        <v>16</v>
      </c>
      <c r="B20" s="32" t="s">
        <v>61</v>
      </c>
      <c r="C20" s="32"/>
      <c r="D20" s="32"/>
      <c r="E20" s="32"/>
      <c r="F20" s="32"/>
      <c r="G20" s="32"/>
      <c r="H20" s="32"/>
      <c r="I20" s="32"/>
      <c r="J20" s="33"/>
    </row>
    <row r="21" spans="1:15" ht="35.25" customHeight="1" x14ac:dyDescent="0.25">
      <c r="A21" s="7" t="s">
        <v>37</v>
      </c>
      <c r="B21" s="32" t="s">
        <v>62</v>
      </c>
      <c r="C21" s="32"/>
      <c r="D21" s="32"/>
      <c r="E21" s="32"/>
      <c r="F21" s="32"/>
      <c r="G21" s="32"/>
      <c r="H21" s="32"/>
      <c r="I21" s="32"/>
      <c r="J21" s="33"/>
    </row>
    <row r="22" spans="1:15" ht="15.75" x14ac:dyDescent="0.25">
      <c r="A22" s="34" t="s">
        <v>17</v>
      </c>
      <c r="B22" s="35"/>
      <c r="C22" s="35"/>
      <c r="D22" s="35"/>
      <c r="E22" s="35"/>
      <c r="F22" s="35"/>
      <c r="G22" s="35"/>
      <c r="H22" s="35"/>
      <c r="I22" s="35"/>
      <c r="J22" s="36"/>
    </row>
    <row r="23" spans="1:15" ht="15.75" x14ac:dyDescent="0.25">
      <c r="A23" s="50" t="s">
        <v>18</v>
      </c>
      <c r="B23" s="51"/>
      <c r="C23" s="51"/>
      <c r="D23" s="51"/>
      <c r="E23" s="51"/>
      <c r="F23" s="51"/>
      <c r="G23" s="51"/>
      <c r="H23" s="51"/>
      <c r="I23" s="51"/>
      <c r="J23" s="52"/>
    </row>
    <row r="24" spans="1:15" ht="15" customHeight="1" x14ac:dyDescent="0.25">
      <c r="A24" s="63" t="s">
        <v>19</v>
      </c>
      <c r="B24" s="64"/>
      <c r="C24" s="65" t="s">
        <v>20</v>
      </c>
      <c r="D24" s="67"/>
      <c r="E24" s="67"/>
      <c r="F24" s="67" t="s">
        <v>21</v>
      </c>
      <c r="G24" s="67"/>
      <c r="H24" s="64"/>
      <c r="I24" s="65" t="s">
        <v>22</v>
      </c>
      <c r="J24" s="66"/>
    </row>
    <row r="25" spans="1:15" ht="17.25" customHeight="1" x14ac:dyDescent="0.25">
      <c r="A25" s="53">
        <v>143621879</v>
      </c>
      <c r="B25" s="54"/>
      <c r="C25" s="60">
        <v>143621879</v>
      </c>
      <c r="D25" s="61"/>
      <c r="E25" s="62"/>
      <c r="F25" s="60">
        <v>55131965.689999998</v>
      </c>
      <c r="G25" s="61"/>
      <c r="H25" s="62"/>
      <c r="I25" s="55">
        <f>IF(F25&gt;0,F25/C25,0)</f>
        <v>0.38386885113792446</v>
      </c>
      <c r="J25" s="56"/>
      <c r="M25" s="31"/>
      <c r="N25" s="31"/>
    </row>
    <row r="26" spans="1:15" ht="15.75" x14ac:dyDescent="0.25">
      <c r="A26" s="50" t="s">
        <v>23</v>
      </c>
      <c r="B26" s="51"/>
      <c r="C26" s="51"/>
      <c r="D26" s="51"/>
      <c r="E26" s="51"/>
      <c r="F26" s="51"/>
      <c r="G26" s="51"/>
      <c r="H26" s="51"/>
      <c r="I26" s="51"/>
      <c r="J26" s="52"/>
      <c r="L26" s="29"/>
      <c r="M26" s="29"/>
      <c r="N26" s="29"/>
      <c r="O26" s="29"/>
    </row>
    <row r="27" spans="1:15" x14ac:dyDescent="0.25">
      <c r="A27" s="4"/>
      <c r="B27"/>
      <c r="C27" s="57" t="s">
        <v>46</v>
      </c>
      <c r="D27" s="58"/>
      <c r="E27" s="57" t="s">
        <v>70</v>
      </c>
      <c r="F27" s="58"/>
      <c r="G27" s="57" t="s">
        <v>71</v>
      </c>
      <c r="H27" s="57"/>
      <c r="I27" s="57" t="s">
        <v>24</v>
      </c>
      <c r="J27" s="59"/>
      <c r="L27" s="29"/>
      <c r="M27" s="29"/>
      <c r="N27" s="29"/>
      <c r="O27" s="29"/>
    </row>
    <row r="28" spans="1:15" ht="38.25" x14ac:dyDescent="0.25">
      <c r="A28" s="8" t="s">
        <v>25</v>
      </c>
      <c r="B28" s="9" t="s">
        <v>26</v>
      </c>
      <c r="C28" s="9" t="s">
        <v>38</v>
      </c>
      <c r="D28" s="9" t="s">
        <v>39</v>
      </c>
      <c r="E28" s="9" t="s">
        <v>40</v>
      </c>
      <c r="F28" s="9" t="s">
        <v>41</v>
      </c>
      <c r="G28" s="9" t="s">
        <v>42</v>
      </c>
      <c r="H28" s="9" t="s">
        <v>43</v>
      </c>
      <c r="I28" s="9" t="s">
        <v>44</v>
      </c>
      <c r="J28" s="30" t="s">
        <v>45</v>
      </c>
      <c r="L28" s="29"/>
      <c r="M28" s="29"/>
    </row>
    <row r="29" spans="1:15" ht="37.5" customHeight="1" x14ac:dyDescent="0.25">
      <c r="A29" s="10" t="s">
        <v>55</v>
      </c>
      <c r="B29" s="11" t="s">
        <v>56</v>
      </c>
      <c r="C29" s="12">
        <v>30300</v>
      </c>
      <c r="D29" s="13">
        <v>25710349.600000001</v>
      </c>
      <c r="E29" s="13">
        <v>8000</v>
      </c>
      <c r="F29" s="13">
        <v>9630910</v>
      </c>
      <c r="G29" s="14">
        <v>0</v>
      </c>
      <c r="H29" s="13">
        <v>11015679.9</v>
      </c>
      <c r="I29" s="13">
        <f>+Tabla1[[#This Row],[Física 
(E)]]/Tabla1[[#This Row],[Física
(C)]]*100</f>
        <v>0</v>
      </c>
      <c r="J29" s="13">
        <f>+Tabla1[[#This Row],[Financiera 
 (F)]]/Tabla1[[#This Row],[Financiera
(D)]]*100</f>
        <v>114.37839103469973</v>
      </c>
      <c r="L29" s="29"/>
      <c r="M29" s="29"/>
    </row>
    <row r="30" spans="1:15" ht="48.95" customHeight="1" x14ac:dyDescent="0.25">
      <c r="A30" s="15" t="s">
        <v>57</v>
      </c>
      <c r="B30" s="16" t="s">
        <v>58</v>
      </c>
      <c r="C30" s="17">
        <v>1375</v>
      </c>
      <c r="D30" s="18">
        <v>20059887.199999999</v>
      </c>
      <c r="E30" s="18">
        <v>450</v>
      </c>
      <c r="F30" s="18">
        <v>8556887.1999999993</v>
      </c>
      <c r="G30" s="19">
        <v>294</v>
      </c>
      <c r="H30" s="18">
        <v>9580609.5099999998</v>
      </c>
      <c r="I30" s="13">
        <f>+Tabla1[[#This Row],[Física 
(E)]]/Tabla1[[#This Row],[Física
(C)]]*100</f>
        <v>65.333333333333329</v>
      </c>
      <c r="J30" s="13">
        <f>+Tabla1[[#This Row],[Financiera 
 (F)]]/Tabla1[[#This Row],[Financiera
(D)]]*100</f>
        <v>111.96372332686589</v>
      </c>
      <c r="L30" s="29"/>
      <c r="M30" s="29"/>
    </row>
    <row r="31" spans="1:15" ht="15.75" x14ac:dyDescent="0.25">
      <c r="A31" s="34" t="s">
        <v>27</v>
      </c>
      <c r="B31" s="35"/>
      <c r="C31" s="35"/>
      <c r="D31" s="35"/>
      <c r="E31" s="35"/>
      <c r="F31" s="35"/>
      <c r="G31" s="35"/>
      <c r="H31" s="35"/>
      <c r="I31" s="35"/>
      <c r="J31" s="36"/>
      <c r="L31" s="29"/>
      <c r="M31" s="29"/>
    </row>
    <row r="32" spans="1:15" ht="15.75" x14ac:dyDescent="0.25">
      <c r="A32" s="50" t="s">
        <v>28</v>
      </c>
      <c r="B32" s="51"/>
      <c r="C32" s="51"/>
      <c r="D32" s="51"/>
      <c r="E32" s="51"/>
      <c r="F32" s="51"/>
      <c r="G32" s="51"/>
      <c r="H32" s="51"/>
      <c r="I32" s="51"/>
      <c r="J32" s="52"/>
      <c r="L32" s="29"/>
      <c r="M32" s="29"/>
    </row>
    <row r="33" spans="1:13" ht="18.75" customHeight="1" x14ac:dyDescent="0.25">
      <c r="A33" s="20" t="s">
        <v>29</v>
      </c>
      <c r="B33" s="32" t="s">
        <v>55</v>
      </c>
      <c r="C33" s="32"/>
      <c r="D33" s="32"/>
      <c r="E33" s="32"/>
      <c r="F33" s="32"/>
      <c r="G33" s="32"/>
      <c r="H33" s="32"/>
      <c r="I33" s="32"/>
      <c r="J33" s="33"/>
      <c r="M33" s="29"/>
    </row>
    <row r="34" spans="1:13" ht="22.5" customHeight="1" x14ac:dyDescent="0.25">
      <c r="A34" s="20" t="s">
        <v>30</v>
      </c>
      <c r="B34" s="32" t="s">
        <v>63</v>
      </c>
      <c r="C34" s="32"/>
      <c r="D34" s="32"/>
      <c r="E34" s="32"/>
      <c r="F34" s="32"/>
      <c r="G34" s="32"/>
      <c r="H34" s="32"/>
      <c r="I34" s="32"/>
      <c r="J34" s="33"/>
      <c r="M34" s="29"/>
    </row>
    <row r="35" spans="1:13" ht="140.25" customHeight="1" x14ac:dyDescent="0.25">
      <c r="A35" s="20" t="s">
        <v>31</v>
      </c>
      <c r="B35" s="32" t="s">
        <v>72</v>
      </c>
      <c r="C35" s="32"/>
      <c r="D35" s="32"/>
      <c r="E35" s="32"/>
      <c r="F35" s="32"/>
      <c r="G35" s="32"/>
      <c r="H35" s="32"/>
      <c r="I35" s="32"/>
      <c r="J35" s="33"/>
    </row>
    <row r="36" spans="1:13" ht="21" customHeight="1" x14ac:dyDescent="0.25">
      <c r="A36" s="20" t="s">
        <v>29</v>
      </c>
      <c r="B36" s="32" t="s">
        <v>59</v>
      </c>
      <c r="C36" s="32"/>
      <c r="D36" s="32"/>
      <c r="E36" s="32"/>
      <c r="F36" s="32"/>
      <c r="G36" s="32"/>
      <c r="H36" s="32"/>
      <c r="I36" s="32"/>
      <c r="J36" s="33"/>
    </row>
    <row r="37" spans="1:13" ht="18.75" customHeight="1" x14ac:dyDescent="0.25">
      <c r="A37" s="20" t="s">
        <v>30</v>
      </c>
      <c r="B37" s="32" t="s">
        <v>60</v>
      </c>
      <c r="C37" s="32"/>
      <c r="D37" s="32"/>
      <c r="E37" s="32"/>
      <c r="F37" s="32"/>
      <c r="G37" s="32"/>
      <c r="H37" s="32"/>
      <c r="I37" s="32"/>
      <c r="J37" s="33"/>
    </row>
    <row r="38" spans="1:13" ht="173.25" customHeight="1" x14ac:dyDescent="0.25">
      <c r="A38" s="20" t="s">
        <v>31</v>
      </c>
      <c r="B38" s="32" t="s">
        <v>73</v>
      </c>
      <c r="C38" s="32"/>
      <c r="D38" s="32"/>
      <c r="E38" s="32"/>
      <c r="F38" s="32"/>
      <c r="G38" s="32"/>
      <c r="H38" s="32"/>
      <c r="I38" s="32"/>
      <c r="J38" s="33"/>
    </row>
    <row r="39" spans="1:13" ht="146.25" customHeight="1" x14ac:dyDescent="0.25">
      <c r="A39" s="20" t="s">
        <v>32</v>
      </c>
      <c r="B39" s="32" t="s">
        <v>74</v>
      </c>
      <c r="C39" s="32"/>
      <c r="D39" s="32"/>
      <c r="E39" s="32"/>
      <c r="F39" s="32"/>
      <c r="G39" s="32"/>
      <c r="H39" s="32"/>
      <c r="I39" s="32"/>
      <c r="J39" s="33"/>
    </row>
    <row r="40" spans="1:13" ht="15.75" x14ac:dyDescent="0.25">
      <c r="A40" s="34" t="s">
        <v>33</v>
      </c>
      <c r="B40" s="35"/>
      <c r="C40" s="35"/>
      <c r="D40" s="35"/>
      <c r="E40" s="35"/>
      <c r="F40" s="35"/>
      <c r="G40" s="35"/>
      <c r="H40" s="35"/>
      <c r="I40" s="35"/>
      <c r="J40" s="36"/>
    </row>
    <row r="41" spans="1:13" ht="15.75" x14ac:dyDescent="0.25">
      <c r="A41" s="37" t="s">
        <v>34</v>
      </c>
      <c r="B41" s="38"/>
      <c r="C41" s="38"/>
      <c r="D41" s="38"/>
      <c r="E41" s="38"/>
      <c r="F41" s="38"/>
      <c r="G41" s="38"/>
      <c r="H41" s="38"/>
      <c r="I41" s="38"/>
      <c r="J41" s="39"/>
    </row>
    <row r="42" spans="1:13" ht="106.7" customHeight="1" x14ac:dyDescent="0.25">
      <c r="A42" s="40" t="s">
        <v>75</v>
      </c>
      <c r="B42" s="41"/>
      <c r="C42" s="41"/>
      <c r="D42" s="41"/>
      <c r="E42" s="41"/>
      <c r="F42" s="41"/>
      <c r="G42" s="41"/>
      <c r="H42" s="41"/>
      <c r="I42" s="41"/>
      <c r="J42" s="42"/>
    </row>
    <row r="43" spans="1:13" ht="12.95" customHeight="1" x14ac:dyDescent="0.25">
      <c r="A43" s="26"/>
      <c r="B43" s="26"/>
      <c r="C43" s="26"/>
      <c r="D43" s="26"/>
      <c r="E43" s="26"/>
      <c r="F43" s="26"/>
      <c r="G43" s="26"/>
      <c r="H43" s="26"/>
      <c r="I43" s="26"/>
      <c r="J43" s="26"/>
    </row>
    <row r="44" spans="1:13" ht="24.75" customHeight="1" x14ac:dyDescent="0.25">
      <c r="A44" s="43" t="s">
        <v>68</v>
      </c>
      <c r="B44" s="43"/>
      <c r="C44" s="43"/>
      <c r="D44" s="43"/>
      <c r="E44" s="43"/>
      <c r="F44" s="43"/>
      <c r="G44" s="43"/>
      <c r="H44" s="43"/>
      <c r="I44" s="43"/>
      <c r="J44" s="43"/>
    </row>
  </sheetData>
  <mergeCells count="52">
    <mergeCell ref="L15:Q15"/>
    <mergeCell ref="C15:J15"/>
    <mergeCell ref="A5:J5"/>
    <mergeCell ref="A6:J6"/>
    <mergeCell ref="A7:J7"/>
    <mergeCell ref="C14:J14"/>
    <mergeCell ref="B1:J1"/>
    <mergeCell ref="B2:C2"/>
    <mergeCell ref="D2:H2"/>
    <mergeCell ref="B3:C3"/>
    <mergeCell ref="D3:H3"/>
    <mergeCell ref="A4:J4"/>
    <mergeCell ref="B8:J8"/>
    <mergeCell ref="B11:J11"/>
    <mergeCell ref="B12:J12"/>
    <mergeCell ref="A13:J13"/>
    <mergeCell ref="C16:J16"/>
    <mergeCell ref="A17:J17"/>
    <mergeCell ref="B18:J18"/>
    <mergeCell ref="B19:J19"/>
    <mergeCell ref="B20:J20"/>
    <mergeCell ref="I27:J27"/>
    <mergeCell ref="C25:E25"/>
    <mergeCell ref="F25:H25"/>
    <mergeCell ref="E27:F27"/>
    <mergeCell ref="A22:J22"/>
    <mergeCell ref="A23:J23"/>
    <mergeCell ref="A24:B24"/>
    <mergeCell ref="I24:J24"/>
    <mergeCell ref="C24:E24"/>
    <mergeCell ref="F24:H24"/>
    <mergeCell ref="A42:J42"/>
    <mergeCell ref="A44:J44"/>
    <mergeCell ref="B9:J9"/>
    <mergeCell ref="B10:J10"/>
    <mergeCell ref="B21:J21"/>
    <mergeCell ref="A31:J31"/>
    <mergeCell ref="A32:J32"/>
    <mergeCell ref="B36:J36"/>
    <mergeCell ref="B37:J37"/>
    <mergeCell ref="B38:J38"/>
    <mergeCell ref="B39:J39"/>
    <mergeCell ref="A25:B25"/>
    <mergeCell ref="I25:J25"/>
    <mergeCell ref="A26:J26"/>
    <mergeCell ref="C27:D27"/>
    <mergeCell ref="G27:H27"/>
    <mergeCell ref="B33:J33"/>
    <mergeCell ref="B34:J34"/>
    <mergeCell ref="B35:J35"/>
    <mergeCell ref="A40:J40"/>
    <mergeCell ref="A41:J41"/>
  </mergeCells>
  <phoneticPr fontId="21" type="noConversion"/>
  <dataValidations xWindow="321" yWindow="820" count="16">
    <dataValidation allowBlank="1" showInputMessage="1" showErrorMessage="1" prompt="Monto ejecutado en el trimestre" sqref="H28:H29 I30" xr:uid="{00000000-0002-0000-0000-000000000000}"/>
    <dataValidation allowBlank="1" showInputMessage="1" showErrorMessage="1" prompt="Meta alcanzada en el trimestre" sqref="G28:G30" xr:uid="{00000000-0002-0000-0000-000001000000}"/>
    <dataValidation allowBlank="1" showInputMessage="1" showErrorMessage="1" prompt="Monto presupuestado para el producto" sqref="D28:D30 E29:F30 F28 H29" xr:uid="{00000000-0002-0000-0000-000002000000}"/>
    <dataValidation allowBlank="1" showInputMessage="1" showErrorMessage="1" prompt="Meta anual del indicador" sqref="C28:C30 E28"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Oportunidades de mejora identificadas" sqref="A42:J43" xr:uid="{00000000-0002-0000-0000-000008000000}"/>
    <dataValidation allowBlank="1" showInputMessage="1" showErrorMessage="1" prompt="De existir desvío, explicar razones." sqref="B39:J39" xr:uid="{00000000-0002-0000-0000-000009000000}"/>
    <dataValidation allowBlank="1" showInputMessage="1" showErrorMessage="1" prompt="1. Describir lo plasmado en el presupuesto_x000a_2. Describir lo alcanzado en términos financieros y de producción " sqref="B38:J38 B35:J35" xr:uid="{00000000-0002-0000-0000-00000A000000}"/>
    <dataValidation allowBlank="1" showInputMessage="1" showErrorMessage="1" prompt="¿En qué consiste el producto? su objetivo" sqref="B37:J37 B34:J34" xr:uid="{00000000-0002-0000-0000-00000B000000}"/>
    <dataValidation allowBlank="1" showInputMessage="1" showErrorMessage="1" prompt="Nombre del producto" sqref="B36:J36 B33:J33"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rintOptions horizontalCentered="1"/>
  <pageMargins left="0.23622047244094491" right="0.23622047244094491" top="0.74803149606299213" bottom="0.74803149606299213" header="0.31496062992125984" footer="0.31496062992125984"/>
  <pageSetup scale="85" orientation="landscape" r:id="rId1"/>
  <ignoredErrors>
    <ignoredError sqref="I29:I30 J29" unlockedFormula="1"/>
    <ignoredError sqref="J30" evalError="1"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Físico Financiero 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Rosangel</cp:lastModifiedBy>
  <cp:lastPrinted>2022-08-04T18:56:50Z</cp:lastPrinted>
  <dcterms:created xsi:type="dcterms:W3CDTF">2021-03-22T15:50:10Z</dcterms:created>
  <dcterms:modified xsi:type="dcterms:W3CDTF">2023-07-12T12:12:04Z</dcterms:modified>
</cp:coreProperties>
</file>