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nstitucionesestatales-my.sharepoint.com/personal/j_collado_riego_gob_do/Documents/INFORMES/Informe de ejecusión física financiera/2023/Semestral/2do. semestre/"/>
    </mc:Choice>
  </mc:AlternateContent>
  <xr:revisionPtr revIDLastSave="20" documentId="8_{77EC12B1-B65D-4631-8A5D-1B0413A9D32B}" xr6:coauthVersionLast="47" xr6:coauthVersionMax="47" xr10:uidLastSave="{5890B7D0-ED6B-44A3-B60C-0B867E93C4E1}"/>
  <bookViews>
    <workbookView xWindow="-104" yWindow="-104" windowWidth="22326" windowHeight="12050" xr2:uid="{00000000-000D-0000-FFFF-FFFF00000000}"/>
  </bookViews>
  <sheets>
    <sheet name="Hoja1" sheetId="1" r:id="rId1"/>
  </sheets>
  <externalReferences>
    <externalReference r:id="rId2"/>
  </externalReferences>
  <definedNames>
    <definedName name="_xlnm.Print_Area" localSheetId="0">Hoja1!$A$1:$J$51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29" i="1"/>
  <c r="I29" i="1"/>
  <c r="I30" i="1"/>
  <c r="I25" i="1"/>
  <c r="C16" i="1"/>
  <c r="C15" i="1"/>
  <c r="C14" i="1"/>
</calcChain>
</file>

<file path=xl/sharedStrings.xml><?xml version="1.0" encoding="utf-8"?>
<sst xmlns="http://schemas.openxmlformats.org/spreadsheetml/2006/main" count="79" uniqueCount="75">
  <si>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</si>
  <si>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</si>
  <si>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</si>
  <si>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</si>
  <si>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</si>
  <si>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</si>
  <si>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</si>
  <si>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</si>
  <si>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</si>
  <si>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</si>
  <si>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</si>
  <si>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</si>
  <si>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</si>
  <si>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</si>
  <si>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</si>
  <si>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</si>
  <si>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</si>
  <si>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</si>
  <si>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</si>
  <si>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</si>
  <si>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</si>
  <si>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</si>
  <si>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</si>
  <si>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</si>
  <si>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</si>
  <si>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</si>
  <si>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</si>
  <si>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</si>
  <si>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</si>
  <si>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</si>
  <si>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</si>
  <si>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</si>
  <si>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</si>
  <si>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</si>
  <si>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</si>
  <si>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</si>
  <si>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</si>
  <si>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</si>
  <si>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</si>
  <si>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</si>
  <si>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</si>
  <si>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</si>
  <si>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</si>
  <si>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</si>
  <si>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</si>
  <si>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</si>
  <si>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</si>
  <si>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</si>
  <si>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</si>
  <si>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</si>
  <si>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</si>
  <si>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</si>
  <si>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Consiste en la Instalación de sistemas de riego tecnificado en terrenos utilizados para la gricultura intensiva de productos agrícolas considerados prioritarios para el consumo de la población dominicana, así como para exportación.</t>
  </si>
  <si>
    <t>3.5.3</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</si>
  <si>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</si>
  <si>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</si>
  <si>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</si>
  <si>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</si>
  <si>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</si>
  <si>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</si>
  <si>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</si>
  <si>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</si>
  <si>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</si>
  <si>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Productores agrícolas con terreno con riego tecnificado.</t>
  </si>
  <si>
    <t>Productores Capacitados 250</t>
  </si>
  <si>
    <t>Mensual</t>
  </si>
  <si>
    <t>Trimestral</t>
  </si>
  <si>
    <t>Aumentar la cantidad de tareas de tierras agrícolas con sistemas de riego presurizado en los predios de los productores de 477,000 tareas de tierra tecnificada en 2022 a 677,000 en 2025.</t>
  </si>
  <si>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
3. Realizar acuerdo con el Banco Agrícola para la tecnificación de los predios agrícolas, ya que esta entidad financiera dará créditos a los productores interesados en la tecnificación.
4. Incluir a otras instituciones en las acciones de capacitación a los productores para ampliar la cantidad de capacitaciones y el ambito territorial.</t>
  </si>
  <si>
    <t>Informe de Evaluación 2do Semestre de las Metas Físicas-Financieras</t>
  </si>
  <si>
    <t>Programación Semestral</t>
  </si>
  <si>
    <t>Ejecución Semestral</t>
  </si>
  <si>
    <t>Para el 2do semestre 2023, la meta física programada es de 22,300 tareas de tierra,  sin embargo no se ejecutó lo programado debido a que no se han desembolsado los recursos del fideicomiso para el logro de esta meta fisica, es oprtuno indicar que se han levantado informaciones importantes de los predios agrícolas para tener estimaciones de los posibles productores y terrenos que cumplen con lo requisitos mínimos para tecnificar esos sistemas de riego.
Para el semestre  julio-diciembre 2023, el monto programado para este producto asciende a RD$14,979,440.00  (seis millones  de pesos dominicanos) mientras que la ejecución presupuestaria real vinculada fué de RD$ 12,576,161.12 (Doce millones quinientos setenta y seis mil ciento sesenta y uno con 12/100) lo que representa un 8.61% por debajo  del monto programado,, esto se debió a la salida de personal y a la reducción del pago de viáticos y combustible, por la minimización de los descensos.</t>
  </si>
  <si>
    <t>Para el segundo semestre del año, la meta física programada en este producto es de 850  productores capacitados,  en este período se logró impactar  a 524 productores lo que representa un porcentaje de 61.65% de acuerdo a la cantidad programada, dichas capacitaciones y asistencia técnicas fueron impartidas en la comunidad de Santiago Rodríguez, Valverde Mao, Santiago de los Caballeros, Loma de Cabrera, San Cristóbal, Peravia, Santo Domingo Oeste, Monte Cristi y Dajabón.
Para el semestre  julio-diciembre 2023, la programación financiera de ese producto fué de RD$11,373,000.00  (Once millones trecientos seteinta y tres mil con 00/100) en tanto que,  la  ejecución presupuestaria vinculada a esta producción institucional asciendió a RD$11,508,181.18  (Once millones quinientos ocho mil cientos ocheinta y uno con 18/100) lo que representa un 1.19%  por debajo del monto programado . Estas ejecuciones de gastos están soportadas en los descensos realizados para levantar las informaciones que permitan determinar las condiciones de los productores y cultivos, los cuales  serán impactados con las políticas de Fomento a la Tecnificación del Sistema Nacional de Riego y por otro lado,   las capacitaciones realizadas en este trimestre sobre el uso y mantenimiento de los sistemas de riego presurizado,  así como  asitencias técnicas a productores para tecnificar los predios agrícolas de nuestro país.</t>
  </si>
  <si>
    <r>
      <t xml:space="preserve">La Ejecución Financiera por debajo de lo programado en un 8.61 %, para el primer producto  y por encima un  1.19%,  se debe a que hubo salida de personal y a reducción en los viajes al interior del país, ya que algunos colaboradores se encontraron de vacaciones por lo que la ejecución financiera se  redujo en gastos de viáticos y combustibles, además de la realización de los descensos exploratorios realizados con el fin de determinar las condiciones socioculturales de los productores y así determinar las necesidades de capacitación de estos y elaborar los planes de dicha capacitaciones y la realización de las mismas.
En otro orden, debido a que el Producto 7757 (productores agrícolas con terreno con riego tecnificado) está atado a un financiamiento,  el cual no ha recibido fondos procedentes del gobierno, es la  principal  razón de que no se ha logrado la tecnificación,  es oportuno indicar que apenas en marzo 2023,  se  aprobó la ley de Fideicomiso Público, en vista de esta dura realidad  esta entidad ha sostenido reuniones y gestiones con el Banco Agrícola a través de un acuerdo para ceder creditos a los dueños de terrenos que deseen y cmplan con lo requerido para tecnificar, esto indica que lograremos realizar la meta física con un menor uso de recursos del presupuesto de la institución.  Los levantamientos de información que hemos realizado a lo largo del tiempo es una manera de aportar a nuestra misión , ya que tenemos información de los  productores y terrenos para eficientizar el riego agrícola del país, </t>
    </r>
    <r>
      <rPr>
        <b/>
        <i/>
        <sz val="11"/>
        <color theme="1"/>
        <rFont val="Calibri"/>
        <family val="2"/>
        <scheme val="minor"/>
      </rPr>
      <t>nos sentimos sumamente comprometidos con la Tecnificación del Riego Agrícola de la República Dominicana.</t>
    </r>
    <r>
      <rPr>
        <i/>
        <sz val="11"/>
        <color theme="1"/>
        <rFont val="Calibri"/>
        <family val="2"/>
        <scheme val="minor"/>
      </rPr>
      <t xml:space="preserve">
</t>
    </r>
    <r>
      <rPr>
        <sz val="11"/>
        <color theme="1"/>
        <rFont val="Calibri"/>
        <family val="2"/>
        <scheme val="minor"/>
      </rPr>
      <t xml:space="preserve">
Respecto al producto 7758, tuvo una brecha de 38.35%, debido a que el proceso de coordinación, convocatorias y gestión de las capacitaciones asociadas a los acuerdos realizados con el Banco Agrícola para la tecnificación del riego de los productores con financieramiento de esta entidad, con el IAD para capacitar a los productores reformados y las demás solicitudes, coicideron con diversas actividades que retrasaron la realización de las capacitaciones.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</si>
</sst>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1"/>
      <color theme="1"/>
      <name val="Calibri"/>
      <family val="2"/>
      <scheme val="minor"/>
    </font>
    <font>
      <sz val="8"/>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7" borderId="30" xfId="0" applyFont="1" applyFill="1" applyBorder="1" applyAlignment="1">
      <alignment horizontal="center" vertical="center" wrapText="1" readingOrder="1"/>
    </xf>
    <xf numFmtId="0" fontId="15" fillId="7" borderId="31" xfId="0" applyFont="1" applyFill="1" applyBorder="1" applyAlignment="1">
      <alignment horizontal="center" vertical="center" wrapText="1" readingOrder="1"/>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18"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7" borderId="29" xfId="0" applyFont="1" applyFill="1" applyBorder="1" applyAlignment="1">
      <alignment horizontal="center" vertical="center" wrapText="1" readingOrder="1"/>
    </xf>
    <xf numFmtId="0" fontId="2" fillId="0" borderId="0" xfId="0" applyFont="1"/>
    <xf numFmtId="0" fontId="21" fillId="0" borderId="0" xfId="0" applyFont="1"/>
    <xf numFmtId="43" fontId="2" fillId="0" borderId="0" xfId="1" applyFont="1"/>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0" fontId="17" fillId="0" borderId="32" xfId="0" applyFont="1" applyBorder="1" applyAlignment="1" applyProtection="1">
      <alignment vertical="top" wrapText="1"/>
      <protection locked="0"/>
    </xf>
    <xf numFmtId="0" fontId="17" fillId="0" borderId="33"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4" fontId="0" fillId="0" borderId="0" xfId="0" applyNumberFormat="1"/>
    <xf numFmtId="9" fontId="0" fillId="0" borderId="0" xfId="2" applyFont="1"/>
    <xf numFmtId="10" fontId="17" fillId="0" borderId="28" xfId="2" applyNumberFormat="1" applyFont="1" applyFill="1" applyBorder="1" applyAlignment="1" applyProtection="1">
      <alignment horizontal="center" vertical="center" wrapText="1" readingOrder="1"/>
      <protection locked="0"/>
    </xf>
    <xf numFmtId="10" fontId="17" fillId="0" borderId="29" xfId="2" applyNumberFormat="1" applyFont="1" applyFill="1" applyBorder="1" applyAlignment="1" applyProtection="1">
      <alignment horizontal="center" vertical="center" wrapText="1" readingOrder="1"/>
      <protection locked="0"/>
    </xf>
    <xf numFmtId="2" fontId="0" fillId="0" borderId="0" xfId="0" applyNumberFormat="1"/>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20" fillId="0" borderId="15"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7" fillId="0" borderId="0" xfId="0" applyFont="1" applyAlignment="1">
      <alignment horizontal="left" vertical="center" wrapText="1"/>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3" fillId="0" borderId="1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39" fontId="11" fillId="8" borderId="27" xfId="1" applyNumberFormat="1" applyFont="1" applyFill="1" applyBorder="1" applyAlignment="1" applyProtection="1">
      <alignment horizontal="center" vertical="center" wrapText="1" readingOrder="1"/>
      <protection locked="0"/>
    </xf>
    <xf numFmtId="39" fontId="11" fillId="8" borderId="28" xfId="1" applyNumberFormat="1" applyFont="1" applyFill="1" applyBorder="1" applyAlignment="1" applyProtection="1">
      <alignment horizontal="center" vertical="center" wrapText="1" readingOrder="1"/>
      <protection locked="0"/>
    </xf>
    <xf numFmtId="10" fontId="11" fillId="8" borderId="28" xfId="2" applyNumberFormat="1" applyFont="1" applyFill="1" applyBorder="1" applyAlignment="1" applyProtection="1">
      <alignment horizontal="center" vertical="center" wrapText="1" readingOrder="1"/>
    </xf>
    <xf numFmtId="10" fontId="11" fillId="8" borderId="29" xfId="2" applyNumberFormat="1" applyFont="1" applyFill="1" applyBorder="1" applyAlignment="1" applyProtection="1">
      <alignment horizontal="center" vertical="center" wrapText="1" readingOrder="1"/>
    </xf>
    <xf numFmtId="0" fontId="14" fillId="7"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8" borderId="25" xfId="1" applyNumberFormat="1" applyFont="1" applyFill="1" applyBorder="1" applyAlignment="1" applyProtection="1">
      <alignment horizontal="center" vertical="center" wrapText="1" readingOrder="1"/>
      <protection locked="0"/>
    </xf>
    <xf numFmtId="39" fontId="11" fillId="8" borderId="37" xfId="1" applyNumberFormat="1" applyFont="1" applyFill="1" applyBorder="1" applyAlignment="1" applyProtection="1">
      <alignment horizontal="center" vertical="center" wrapText="1" readingOrder="1"/>
      <protection locked="0"/>
    </xf>
    <xf numFmtId="39" fontId="11" fillId="8"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22" fillId="0" borderId="22" xfId="0" applyFont="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18" fillId="0" borderId="21" xfId="0" applyFont="1" applyBorder="1" applyAlignment="1" applyProtection="1">
      <alignment horizontal="justify" vertical="center" wrapText="1"/>
      <protection locked="0"/>
    </xf>
    <xf numFmtId="0" fontId="10" fillId="0" borderId="22" xfId="0" applyFont="1" applyBorder="1" applyAlignment="1">
      <alignment horizontal="left" vertical="center"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family val="2"/>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indexed="64"/>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28576</xdr:rowOff>
    </xdr:from>
    <xdr:ext cx="1619249" cy="800100"/>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38100" y="28576"/>
          <a:ext cx="1619249" cy="800100"/>
        </a:xfrm>
        <a:prstGeom prst="rect">
          <a:avLst/>
        </a:prstGeom>
      </xdr:spPr>
    </xdr:pic>
    <xdr:clientData/>
  </xdr:oneCellAnchor>
  <xdr:twoCellAnchor>
    <xdr:from>
      <xdr:col>0</xdr:col>
      <xdr:colOff>512064</xdr:colOff>
      <xdr:row>43</xdr:row>
      <xdr:rowOff>51205</xdr:rowOff>
    </xdr:from>
    <xdr:to>
      <xdr:col>2</xdr:col>
      <xdr:colOff>429412</xdr:colOff>
      <xdr:row>49</xdr:row>
      <xdr:rowOff>167690</xdr:rowOff>
    </xdr:to>
    <xdr:grpSp>
      <xdr:nvGrpSpPr>
        <xdr:cNvPr id="2" name="Grupo 1">
          <a:extLst>
            <a:ext uri="{FF2B5EF4-FFF2-40B4-BE49-F238E27FC236}">
              <a16:creationId xmlns:a16="http://schemas.microsoft.com/office/drawing/2014/main" id="{2F11EF77-0F30-6476-9566-02C70B158B4A}"/>
            </a:ext>
          </a:extLst>
        </xdr:cNvPr>
        <xdr:cNvGrpSpPr/>
      </xdr:nvGrpSpPr>
      <xdr:grpSpPr>
        <a:xfrm>
          <a:off x="512064" y="20482559"/>
          <a:ext cx="2719070" cy="1418590"/>
          <a:chOff x="0" y="0"/>
          <a:chExt cx="2719704" cy="1418920"/>
        </a:xfrm>
      </xdr:grpSpPr>
      <xdr:pic>
        <xdr:nvPicPr>
          <xdr:cNvPr id="4" name="Imagen 3" descr="Imagen que contiene Texto&#10;&#10;Descripción generada automáticamente">
            <a:extLst>
              <a:ext uri="{FF2B5EF4-FFF2-40B4-BE49-F238E27FC236}">
                <a16:creationId xmlns:a16="http://schemas.microsoft.com/office/drawing/2014/main" id="{CE123818-3726-29FA-852D-BC4DB60B3A85}"/>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91414ED7-C8A6-9D06-7838-7395D79F93EC}"/>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A8733606-E307-3F96-0A37-B50EE7D0EDD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6</xdr:col>
      <xdr:colOff>7316</xdr:colOff>
      <xdr:row>43</xdr:row>
      <xdr:rowOff>87782</xdr:rowOff>
    </xdr:from>
    <xdr:to>
      <xdr:col>8</xdr:col>
      <xdr:colOff>912216</xdr:colOff>
      <xdr:row>49</xdr:row>
      <xdr:rowOff>145847</xdr:rowOff>
    </xdr:to>
    <xdr:grpSp>
      <xdr:nvGrpSpPr>
        <xdr:cNvPr id="7" name="Grupo 6">
          <a:extLst>
            <a:ext uri="{FF2B5EF4-FFF2-40B4-BE49-F238E27FC236}">
              <a16:creationId xmlns:a16="http://schemas.microsoft.com/office/drawing/2014/main" id="{84B4A6B9-242B-6AE9-98E9-504C9CDF963F}"/>
            </a:ext>
          </a:extLst>
        </xdr:cNvPr>
        <xdr:cNvGrpSpPr/>
      </xdr:nvGrpSpPr>
      <xdr:grpSpPr>
        <a:xfrm>
          <a:off x="6452007" y="20519136"/>
          <a:ext cx="2719070" cy="1360170"/>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D661D9EC-EE12-D3B2-0F96-4520EF9F186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A82202F4-7082-F81D-7BBB-915B090C3910}"/>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9B43E3E8-C764-9C39-17E3-B71B9D09C84E}"/>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showGridLines="0" tabSelected="1" zoomScaleNormal="100" workbookViewId="0">
      <selection activeCell="A42" sqref="A42:J42"/>
    </sheetView>
  </sheetViews>
  <sheetFormatPr baseColWidth="10" defaultColWidth="11.3984375" defaultRowHeight="14.4" x14ac:dyDescent="0.3"/>
  <cols>
    <col min="1" max="1" width="25.59765625" style="5" customWidth="1"/>
    <col min="2" max="4" width="12.69921875" style="5" customWidth="1"/>
    <col min="5" max="5" width="11.69921875" style="5" customWidth="1"/>
    <col min="6" max="7" width="12.69921875" style="5" customWidth="1"/>
    <col min="8" max="8" width="12.09765625" style="5" customWidth="1"/>
    <col min="9" max="9" width="14" style="5" customWidth="1"/>
    <col min="10" max="10" width="18.3984375" style="5" customWidth="1"/>
    <col min="11" max="11" width="13.296875" bestFit="1" customWidth="1"/>
    <col min="12" max="12" width="13.296875" hidden="1" customWidth="1"/>
    <col min="13" max="13" width="15.296875" hidden="1" customWidth="1"/>
    <col min="14" max="15" width="0" hidden="1" customWidth="1"/>
    <col min="18" max="18" width="15.69921875" customWidth="1"/>
  </cols>
  <sheetData>
    <row r="1" spans="1:10" ht="26.25" customHeight="1" thickBot="1" x14ac:dyDescent="0.35">
      <c r="A1" s="10"/>
      <c r="B1" s="89" t="s">
        <v>69</v>
      </c>
      <c r="C1" s="90"/>
      <c r="D1" s="90"/>
      <c r="E1" s="90"/>
      <c r="F1" s="90"/>
      <c r="G1" s="90"/>
      <c r="H1" s="90"/>
      <c r="I1" s="90"/>
      <c r="J1" s="91"/>
    </row>
    <row r="2" spans="1:10" ht="21.9" thickBot="1" x14ac:dyDescent="0.35">
      <c r="A2" s="11"/>
      <c r="B2" s="92" t="s">
        <v>0</v>
      </c>
      <c r="C2" s="93"/>
      <c r="D2" s="92" t="s">
        <v>1</v>
      </c>
      <c r="E2" s="93"/>
      <c r="F2" s="93"/>
      <c r="G2" s="93"/>
      <c r="H2" s="94"/>
      <c r="I2" s="1" t="s">
        <v>2</v>
      </c>
      <c r="J2" s="2" t="s">
        <v>3</v>
      </c>
    </row>
    <row r="3" spans="1:10" ht="21.9" thickBot="1" x14ac:dyDescent="0.35">
      <c r="A3" s="12"/>
      <c r="B3" s="95" t="s">
        <v>4</v>
      </c>
      <c r="C3" s="96"/>
      <c r="D3" s="95"/>
      <c r="E3" s="96"/>
      <c r="F3" s="96"/>
      <c r="G3" s="96"/>
      <c r="H3" s="97"/>
      <c r="I3" s="15"/>
      <c r="J3" s="16"/>
    </row>
    <row r="4" spans="1:10" ht="6.8" customHeight="1" x14ac:dyDescent="0.3">
      <c r="A4" s="98"/>
      <c r="B4" s="99"/>
      <c r="C4" s="99"/>
      <c r="D4" s="100"/>
      <c r="E4" s="100"/>
      <c r="F4" s="100"/>
      <c r="G4" s="100"/>
      <c r="H4" s="100"/>
      <c r="I4" s="99"/>
      <c r="J4" s="101"/>
    </row>
    <row r="5" spans="1:10" ht="3.05" customHeight="1" x14ac:dyDescent="0.3">
      <c r="A5" s="86"/>
      <c r="B5" s="87"/>
      <c r="C5" s="87"/>
      <c r="D5" s="87"/>
      <c r="E5" s="87"/>
      <c r="F5" s="87"/>
      <c r="G5" s="87"/>
      <c r="H5" s="87"/>
      <c r="I5" s="87"/>
      <c r="J5" s="88"/>
    </row>
    <row r="6" spans="1:10" ht="16.149999999999999" x14ac:dyDescent="0.3">
      <c r="A6" s="49" t="s">
        <v>54</v>
      </c>
      <c r="B6" s="50"/>
      <c r="C6" s="50"/>
      <c r="D6" s="50"/>
      <c r="E6" s="50"/>
      <c r="F6" s="50"/>
      <c r="G6" s="50"/>
      <c r="H6" s="50"/>
      <c r="I6" s="50"/>
      <c r="J6" s="51"/>
    </row>
    <row r="7" spans="1:10" ht="16.149999999999999" x14ac:dyDescent="0.3">
      <c r="A7" s="63" t="s">
        <v>5</v>
      </c>
      <c r="B7" s="64"/>
      <c r="C7" s="64"/>
      <c r="D7" s="64"/>
      <c r="E7" s="64"/>
      <c r="F7" s="64"/>
      <c r="G7" s="64"/>
      <c r="H7" s="64"/>
      <c r="I7" s="64"/>
      <c r="J7" s="65"/>
    </row>
    <row r="8" spans="1:10" x14ac:dyDescent="0.3">
      <c r="A8" s="3" t="s">
        <v>6</v>
      </c>
      <c r="B8" s="59" t="s">
        <v>47</v>
      </c>
      <c r="C8" s="60"/>
      <c r="D8" s="60"/>
      <c r="E8" s="60"/>
      <c r="F8" s="60"/>
      <c r="G8" s="60"/>
      <c r="H8" s="60"/>
      <c r="I8" s="60"/>
      <c r="J8" s="61"/>
    </row>
    <row r="9" spans="1:10" ht="15" customHeight="1" x14ac:dyDescent="0.3">
      <c r="A9" s="13" t="s">
        <v>35</v>
      </c>
      <c r="B9" s="59" t="s">
        <v>48</v>
      </c>
      <c r="C9" s="60"/>
      <c r="D9" s="60"/>
      <c r="E9" s="60"/>
      <c r="F9" s="60"/>
      <c r="G9" s="60"/>
      <c r="H9" s="60"/>
      <c r="I9" s="60"/>
      <c r="J9" s="61"/>
    </row>
    <row r="10" spans="1:10" x14ac:dyDescent="0.3">
      <c r="A10" s="13" t="s">
        <v>36</v>
      </c>
      <c r="B10" s="59" t="s">
        <v>49</v>
      </c>
      <c r="C10" s="60"/>
      <c r="D10" s="60"/>
      <c r="E10" s="60"/>
      <c r="F10" s="60"/>
      <c r="G10" s="60"/>
      <c r="H10" s="60"/>
      <c r="I10" s="60"/>
      <c r="J10" s="61"/>
    </row>
    <row r="11" spans="1:10" ht="57.75" customHeight="1" x14ac:dyDescent="0.3">
      <c r="A11" s="3" t="s">
        <v>7</v>
      </c>
      <c r="B11" s="102" t="s">
        <v>50</v>
      </c>
      <c r="C11" s="103"/>
      <c r="D11" s="103"/>
      <c r="E11" s="103"/>
      <c r="F11" s="103"/>
      <c r="G11" s="103"/>
      <c r="H11" s="103"/>
      <c r="I11" s="103"/>
      <c r="J11" s="104"/>
    </row>
    <row r="12" spans="1:10" ht="54.75" customHeight="1" x14ac:dyDescent="0.3">
      <c r="A12" s="3" t="s">
        <v>8</v>
      </c>
      <c r="B12" s="102" t="s">
        <v>51</v>
      </c>
      <c r="C12" s="103"/>
      <c r="D12" s="103"/>
      <c r="E12" s="103"/>
      <c r="F12" s="103"/>
      <c r="G12" s="103"/>
      <c r="H12" s="103"/>
      <c r="I12" s="103"/>
      <c r="J12" s="104"/>
    </row>
    <row r="13" spans="1:10" ht="17.3" customHeight="1" x14ac:dyDescent="0.3">
      <c r="A13" s="49" t="s">
        <v>9</v>
      </c>
      <c r="B13" s="50"/>
      <c r="C13" s="50"/>
      <c r="D13" s="50"/>
      <c r="E13" s="50"/>
      <c r="F13" s="50"/>
      <c r="G13" s="50"/>
      <c r="H13" s="50"/>
      <c r="I13" s="50"/>
      <c r="J13" s="51"/>
    </row>
    <row r="14" spans="1:10" ht="27.8" customHeight="1" x14ac:dyDescent="0.3">
      <c r="A14" s="3" t="s">
        <v>10</v>
      </c>
      <c r="B14" s="22">
        <v>3</v>
      </c>
      <c r="C14" s="105" t="str">
        <f>IFERROR(VLOOKUP(B14,'[1]Validacion datos'!A2:B5,2,FALSE),"")</f>
        <v>DESARROLLO PRODUCTIVO</v>
      </c>
      <c r="D14" s="105"/>
      <c r="E14" s="105"/>
      <c r="F14" s="105"/>
      <c r="G14" s="105"/>
      <c r="H14" s="105"/>
      <c r="I14" s="105"/>
      <c r="J14" s="105"/>
    </row>
    <row r="15" spans="1:10" ht="28.55" customHeight="1" x14ac:dyDescent="0.3">
      <c r="A15" s="3" t="s">
        <v>11</v>
      </c>
      <c r="B15" s="23">
        <v>3.5</v>
      </c>
      <c r="C15" s="85" t="str">
        <f>IFERROR(VLOOKUP(B15,'[1]Validacion datos'!A8:B26,2,FALSE),"")</f>
        <v>Estructura productiva sectorial y territorialmente adecuada, integrada competitivamente a la economía global y que aprovecha las oportunidades del mercado local.</v>
      </c>
      <c r="D15" s="85"/>
      <c r="E15" s="85"/>
      <c r="F15" s="85"/>
      <c r="G15" s="85"/>
      <c r="H15" s="85"/>
      <c r="I15" s="85"/>
      <c r="J15" s="85"/>
    </row>
    <row r="16" spans="1:10" ht="38.299999999999997" customHeight="1" x14ac:dyDescent="0.3">
      <c r="A16" s="3" t="s">
        <v>12</v>
      </c>
      <c r="B16" s="6" t="s">
        <v>53</v>
      </c>
      <c r="C16" s="85"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85"/>
      <c r="E16" s="85"/>
      <c r="F16" s="85"/>
      <c r="G16" s="85"/>
      <c r="H16" s="85"/>
      <c r="I16" s="85"/>
      <c r="J16" s="85"/>
    </row>
    <row r="17" spans="1:18" ht="16.149999999999999" x14ac:dyDescent="0.3">
      <c r="A17" s="49" t="s">
        <v>13</v>
      </c>
      <c r="B17" s="50"/>
      <c r="C17" s="50"/>
      <c r="D17" s="50"/>
      <c r="E17" s="50"/>
      <c r="F17" s="50"/>
      <c r="G17" s="50"/>
      <c r="H17" s="50"/>
      <c r="I17" s="50"/>
      <c r="J17" s="51"/>
    </row>
    <row r="18" spans="1:18" ht="29.25" customHeight="1" x14ac:dyDescent="0.3">
      <c r="A18" s="3" t="s">
        <v>14</v>
      </c>
      <c r="B18" s="45" t="s">
        <v>55</v>
      </c>
      <c r="C18" s="45"/>
      <c r="D18" s="45"/>
      <c r="E18" s="45"/>
      <c r="F18" s="45"/>
      <c r="G18" s="45"/>
      <c r="H18" s="45"/>
      <c r="I18" s="45"/>
      <c r="J18" s="62"/>
    </row>
    <row r="19" spans="1:18" ht="33" customHeight="1" x14ac:dyDescent="0.3">
      <c r="A19" s="7" t="s">
        <v>15</v>
      </c>
      <c r="B19" s="45" t="s">
        <v>52</v>
      </c>
      <c r="C19" s="45"/>
      <c r="D19" s="45"/>
      <c r="E19" s="45"/>
      <c r="F19" s="45"/>
      <c r="G19" s="45"/>
      <c r="H19" s="45"/>
      <c r="I19" s="45"/>
      <c r="J19" s="62"/>
    </row>
    <row r="20" spans="1:18" ht="34.700000000000003" customHeight="1" x14ac:dyDescent="0.3">
      <c r="A20" s="7" t="s">
        <v>16</v>
      </c>
      <c r="B20" s="45" t="s">
        <v>62</v>
      </c>
      <c r="C20" s="45"/>
      <c r="D20" s="45"/>
      <c r="E20" s="45"/>
      <c r="F20" s="45"/>
      <c r="G20" s="45"/>
      <c r="H20" s="45"/>
      <c r="I20" s="45"/>
      <c r="J20" s="62"/>
    </row>
    <row r="21" spans="1:18" ht="35.299999999999997" customHeight="1" x14ac:dyDescent="0.3">
      <c r="A21" s="7" t="s">
        <v>37</v>
      </c>
      <c r="B21" s="45" t="s">
        <v>67</v>
      </c>
      <c r="C21" s="45"/>
      <c r="D21" s="45"/>
      <c r="E21" s="45"/>
      <c r="F21" s="45"/>
      <c r="G21" s="45"/>
      <c r="H21" s="45"/>
      <c r="I21" s="45"/>
      <c r="J21" s="62"/>
    </row>
    <row r="22" spans="1:18" ht="16.149999999999999" x14ac:dyDescent="0.3">
      <c r="A22" s="49" t="s">
        <v>17</v>
      </c>
      <c r="B22" s="50"/>
      <c r="C22" s="50"/>
      <c r="D22" s="50"/>
      <c r="E22" s="50"/>
      <c r="F22" s="50"/>
      <c r="G22" s="50"/>
      <c r="H22" s="50"/>
      <c r="I22" s="50"/>
      <c r="J22" s="51"/>
    </row>
    <row r="23" spans="1:18" ht="16.149999999999999" x14ac:dyDescent="0.3">
      <c r="A23" s="63" t="s">
        <v>18</v>
      </c>
      <c r="B23" s="64"/>
      <c r="C23" s="64"/>
      <c r="D23" s="64"/>
      <c r="E23" s="64"/>
      <c r="F23" s="64"/>
      <c r="G23" s="64"/>
      <c r="H23" s="64"/>
      <c r="I23" s="64"/>
      <c r="J23" s="65"/>
    </row>
    <row r="24" spans="1:18" ht="15" customHeight="1" x14ac:dyDescent="0.3">
      <c r="A24" s="80" t="s">
        <v>19</v>
      </c>
      <c r="B24" s="81"/>
      <c r="C24" s="82" t="s">
        <v>20</v>
      </c>
      <c r="D24" s="84"/>
      <c r="E24" s="84"/>
      <c r="F24" s="84" t="s">
        <v>21</v>
      </c>
      <c r="G24" s="84"/>
      <c r="H24" s="81"/>
      <c r="I24" s="82" t="s">
        <v>22</v>
      </c>
      <c r="J24" s="83"/>
    </row>
    <row r="25" spans="1:18" ht="17.3" customHeight="1" x14ac:dyDescent="0.3">
      <c r="A25" s="70">
        <v>143621879</v>
      </c>
      <c r="B25" s="71"/>
      <c r="C25" s="77">
        <v>143621879</v>
      </c>
      <c r="D25" s="78"/>
      <c r="E25" s="79"/>
      <c r="F25" s="106">
        <v>142757358.74000001</v>
      </c>
      <c r="G25" s="107"/>
      <c r="H25" s="108"/>
      <c r="I25" s="72">
        <f>IF(F25&gt;0,F25/C25,0)</f>
        <v>0.99398058105060727</v>
      </c>
      <c r="J25" s="73"/>
    </row>
    <row r="26" spans="1:18" ht="16.149999999999999" x14ac:dyDescent="0.3">
      <c r="A26" s="63" t="s">
        <v>23</v>
      </c>
      <c r="B26" s="64"/>
      <c r="C26" s="64"/>
      <c r="D26" s="64"/>
      <c r="E26" s="64"/>
      <c r="F26" s="64"/>
      <c r="G26" s="64"/>
      <c r="H26" s="64"/>
      <c r="I26" s="64"/>
      <c r="J26" s="65"/>
    </row>
    <row r="27" spans="1:18" x14ac:dyDescent="0.3">
      <c r="A27" s="4"/>
      <c r="B27"/>
      <c r="C27" s="74" t="s">
        <v>46</v>
      </c>
      <c r="D27" s="75"/>
      <c r="E27" s="74" t="s">
        <v>70</v>
      </c>
      <c r="F27" s="75"/>
      <c r="G27" s="74" t="s">
        <v>71</v>
      </c>
      <c r="H27" s="74"/>
      <c r="I27" s="74" t="s">
        <v>24</v>
      </c>
      <c r="J27" s="76"/>
    </row>
    <row r="28" spans="1:18" ht="39.75" x14ac:dyDescent="0.3">
      <c r="A28" s="8" t="s">
        <v>25</v>
      </c>
      <c r="B28" s="9" t="s">
        <v>26</v>
      </c>
      <c r="C28" s="9" t="s">
        <v>38</v>
      </c>
      <c r="D28" s="9" t="s">
        <v>39</v>
      </c>
      <c r="E28" s="9" t="s">
        <v>40</v>
      </c>
      <c r="F28" s="9" t="s">
        <v>41</v>
      </c>
      <c r="G28" s="9" t="s">
        <v>42</v>
      </c>
      <c r="H28" s="9" t="s">
        <v>43</v>
      </c>
      <c r="I28" s="9" t="s">
        <v>44</v>
      </c>
      <c r="J28" s="18" t="s">
        <v>45</v>
      </c>
      <c r="L28" s="19" t="s">
        <v>66</v>
      </c>
      <c r="M28" s="21" t="s">
        <v>65</v>
      </c>
    </row>
    <row r="29" spans="1:18" ht="39.049999999999997" customHeight="1" x14ac:dyDescent="0.3">
      <c r="A29" s="24" t="s">
        <v>56</v>
      </c>
      <c r="B29" s="25" t="s">
        <v>57</v>
      </c>
      <c r="C29" s="28">
        <v>30300</v>
      </c>
      <c r="D29" s="29">
        <v>25510349.599999998</v>
      </c>
      <c r="E29" s="29">
        <v>22300</v>
      </c>
      <c r="F29" s="29">
        <v>14979440</v>
      </c>
      <c r="G29" s="30">
        <v>0</v>
      </c>
      <c r="H29" s="29">
        <v>12576161.119999999</v>
      </c>
      <c r="I29" s="36">
        <f>Tabla1[[#This Row],[Física 
(E)]]/Tabla1[[#This Row],[Física
(C)]]</f>
        <v>0</v>
      </c>
      <c r="J29" s="37">
        <f>Tabla1[[#This Row],[Financiera 
 (F)]]/Tabla1[[#This Row],[Financiera
(D)]]</f>
        <v>0.83956150029640619</v>
      </c>
      <c r="P29" s="34"/>
      <c r="Q29" s="35"/>
    </row>
    <row r="30" spans="1:18" ht="53.3" customHeight="1" x14ac:dyDescent="0.3">
      <c r="A30" s="26" t="s">
        <v>58</v>
      </c>
      <c r="B30" s="27" t="s">
        <v>59</v>
      </c>
      <c r="C30" s="31">
        <v>1300</v>
      </c>
      <c r="D30" s="32">
        <v>19929887.199999999</v>
      </c>
      <c r="E30" s="32">
        <v>850</v>
      </c>
      <c r="F30" s="32">
        <v>11373000</v>
      </c>
      <c r="G30" s="33">
        <v>524</v>
      </c>
      <c r="H30" s="32">
        <v>11508181.18</v>
      </c>
      <c r="I30" s="36">
        <f>Tabla1[[#This Row],[Física 
(E)]]/Tabla1[[#This Row],[Física
(C)]]</f>
        <v>0.6164705882352941</v>
      </c>
      <c r="J30" s="37">
        <f>Tabla1[[#This Row],[Financiera 
 (F)]]/Tabla1[[#This Row],[Financiera
(D)]]</f>
        <v>1.0118861496526861</v>
      </c>
      <c r="Q30" s="38"/>
      <c r="R30" s="34"/>
    </row>
    <row r="31" spans="1:18" ht="16.149999999999999" x14ac:dyDescent="0.3">
      <c r="A31" s="49" t="s">
        <v>27</v>
      </c>
      <c r="B31" s="50"/>
      <c r="C31" s="50"/>
      <c r="D31" s="50"/>
      <c r="E31" s="50"/>
      <c r="F31" s="50"/>
      <c r="G31" s="50"/>
      <c r="H31" s="50"/>
      <c r="I31" s="50"/>
      <c r="J31" s="51"/>
      <c r="K31" s="17"/>
      <c r="L31" s="20" t="s">
        <v>64</v>
      </c>
      <c r="M31" s="20"/>
    </row>
    <row r="32" spans="1:18" ht="16.7" thickBot="1" x14ac:dyDescent="0.35">
      <c r="A32" s="63" t="s">
        <v>28</v>
      </c>
      <c r="B32" s="64"/>
      <c r="C32" s="64"/>
      <c r="D32" s="64"/>
      <c r="E32" s="64"/>
      <c r="F32" s="64"/>
      <c r="G32" s="64"/>
      <c r="H32" s="64"/>
      <c r="I32" s="64"/>
      <c r="J32" s="65"/>
    </row>
    <row r="33" spans="1:10" ht="18.75" customHeight="1" x14ac:dyDescent="0.3">
      <c r="A33" s="39" t="s">
        <v>29</v>
      </c>
      <c r="B33" s="43" t="s">
        <v>56</v>
      </c>
      <c r="C33" s="43"/>
      <c r="D33" s="43"/>
      <c r="E33" s="43"/>
      <c r="F33" s="43"/>
      <c r="G33" s="43"/>
      <c r="H33" s="43"/>
      <c r="I33" s="43"/>
      <c r="J33" s="44"/>
    </row>
    <row r="34" spans="1:10" ht="22.5" customHeight="1" x14ac:dyDescent="0.3">
      <c r="A34" s="40" t="s">
        <v>30</v>
      </c>
      <c r="B34" s="45" t="s">
        <v>63</v>
      </c>
      <c r="C34" s="45"/>
      <c r="D34" s="45"/>
      <c r="E34" s="45"/>
      <c r="F34" s="45"/>
      <c r="G34" s="45"/>
      <c r="H34" s="45"/>
      <c r="I34" s="45"/>
      <c r="J34" s="46"/>
    </row>
    <row r="35" spans="1:10" ht="140.25" customHeight="1" thickBot="1" x14ac:dyDescent="0.35">
      <c r="A35" s="41" t="s">
        <v>31</v>
      </c>
      <c r="B35" s="47" t="s">
        <v>72</v>
      </c>
      <c r="C35" s="47"/>
      <c r="D35" s="47"/>
      <c r="E35" s="47"/>
      <c r="F35" s="47"/>
      <c r="G35" s="47"/>
      <c r="H35" s="47"/>
      <c r="I35" s="47"/>
      <c r="J35" s="48"/>
    </row>
    <row r="36" spans="1:10" ht="21.05" customHeight="1" x14ac:dyDescent="0.3">
      <c r="A36" s="39" t="s">
        <v>29</v>
      </c>
      <c r="B36" s="43" t="s">
        <v>60</v>
      </c>
      <c r="C36" s="43"/>
      <c r="D36" s="43"/>
      <c r="E36" s="43"/>
      <c r="F36" s="43"/>
      <c r="G36" s="43"/>
      <c r="H36" s="43"/>
      <c r="I36" s="43"/>
      <c r="J36" s="44"/>
    </row>
    <row r="37" spans="1:10" ht="21.05" customHeight="1" x14ac:dyDescent="0.3">
      <c r="A37" s="40" t="s">
        <v>30</v>
      </c>
      <c r="B37" s="45" t="s">
        <v>61</v>
      </c>
      <c r="C37" s="45"/>
      <c r="D37" s="45"/>
      <c r="E37" s="45"/>
      <c r="F37" s="45"/>
      <c r="G37" s="45"/>
      <c r="H37" s="45"/>
      <c r="I37" s="45"/>
      <c r="J37" s="46"/>
    </row>
    <row r="38" spans="1:10" ht="173.25" customHeight="1" thickBot="1" x14ac:dyDescent="0.35">
      <c r="A38" s="41" t="s">
        <v>31</v>
      </c>
      <c r="B38" s="66" t="s">
        <v>73</v>
      </c>
      <c r="C38" s="66"/>
      <c r="D38" s="66"/>
      <c r="E38" s="66"/>
      <c r="F38" s="66"/>
      <c r="G38" s="66"/>
      <c r="H38" s="66"/>
      <c r="I38" s="66"/>
      <c r="J38" s="67"/>
    </row>
    <row r="39" spans="1:10" ht="271.89999999999998" customHeight="1" thickBot="1" x14ac:dyDescent="0.35">
      <c r="A39" s="42" t="s">
        <v>32</v>
      </c>
      <c r="B39" s="68" t="s">
        <v>74</v>
      </c>
      <c r="C39" s="68"/>
      <c r="D39" s="68"/>
      <c r="E39" s="68"/>
      <c r="F39" s="68"/>
      <c r="G39" s="68"/>
      <c r="H39" s="68"/>
      <c r="I39" s="68"/>
      <c r="J39" s="69"/>
    </row>
    <row r="40" spans="1:10" ht="16.149999999999999" x14ac:dyDescent="0.3">
      <c r="A40" s="49" t="s">
        <v>33</v>
      </c>
      <c r="B40" s="50"/>
      <c r="C40" s="50"/>
      <c r="D40" s="50"/>
      <c r="E40" s="50"/>
      <c r="F40" s="50"/>
      <c r="G40" s="50"/>
      <c r="H40" s="50"/>
      <c r="I40" s="50"/>
      <c r="J40" s="51"/>
    </row>
    <row r="41" spans="1:10" ht="16.149999999999999" x14ac:dyDescent="0.3">
      <c r="A41" s="52" t="s">
        <v>34</v>
      </c>
      <c r="B41" s="53"/>
      <c r="C41" s="53"/>
      <c r="D41" s="53"/>
      <c r="E41" s="53"/>
      <c r="F41" s="53"/>
      <c r="G41" s="53"/>
      <c r="H41" s="53"/>
      <c r="I41" s="53"/>
      <c r="J41" s="54"/>
    </row>
    <row r="42" spans="1:10" ht="106.6" customHeight="1" x14ac:dyDescent="0.3">
      <c r="A42" s="55" t="s">
        <v>68</v>
      </c>
      <c r="B42" s="56"/>
      <c r="C42" s="56"/>
      <c r="D42" s="56"/>
      <c r="E42" s="56"/>
      <c r="F42" s="56"/>
      <c r="G42" s="56"/>
      <c r="H42" s="56"/>
      <c r="I42" s="56"/>
      <c r="J42" s="57"/>
    </row>
    <row r="43" spans="1:10" ht="18" customHeight="1" x14ac:dyDescent="0.3">
      <c r="A43" s="14"/>
      <c r="B43" s="14"/>
      <c r="C43" s="14"/>
      <c r="D43" s="14"/>
      <c r="E43" s="14"/>
      <c r="F43" s="14"/>
      <c r="G43" s="14"/>
      <c r="H43" s="14"/>
      <c r="I43" s="14"/>
      <c r="J43" s="14"/>
    </row>
    <row r="44" spans="1:10" ht="31" customHeight="1" x14ac:dyDescent="0.3">
      <c r="A44" s="58"/>
      <c r="B44" s="58"/>
      <c r="C44" s="58"/>
      <c r="D44" s="58"/>
      <c r="E44" s="58"/>
      <c r="F44" s="58"/>
      <c r="G44" s="58"/>
      <c r="H44" s="58"/>
      <c r="I44" s="58"/>
      <c r="J44" s="58"/>
    </row>
  </sheetData>
  <mergeCells count="51">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I27:J27"/>
    <mergeCell ref="C25:E25"/>
    <mergeCell ref="F25:H25"/>
    <mergeCell ref="E27:F27"/>
    <mergeCell ref="A22:J22"/>
    <mergeCell ref="A23:J23"/>
    <mergeCell ref="A24:B24"/>
    <mergeCell ref="I24:J24"/>
    <mergeCell ref="C24:E24"/>
    <mergeCell ref="F24:H24"/>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B33:J33"/>
    <mergeCell ref="B34:J34"/>
    <mergeCell ref="B35:J35"/>
    <mergeCell ref="A40:J40"/>
    <mergeCell ref="A41:J41"/>
  </mergeCells>
  <phoneticPr fontId="19" type="noConversion"/>
  <dataValidations xWindow="71" yWindow="325" count="16">
    <dataValidation allowBlank="1" showInputMessage="1" showErrorMessage="1" prompt="Monto ejecutado en el trimestre" sqref="H28 H30: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82622047244094488" right="0.23622047244094491" top="0.74803149606299213" bottom="0.74803149606299213" header="0.31496062992125984" footer="0.31496062992125984"/>
  <pageSetup paperSize="9" scale="85" orientation="landscape" r:id="rId1"/>
  <rowBreaks count="4" manualBreakCount="4">
    <brk id="17" max="16383" man="1"/>
    <brk id="32" max="16383" man="1"/>
    <brk id="38" max="9" man="1"/>
    <brk id="39"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2023-10-16T17:30:01Z</cp:lastPrinted>
  <dcterms:created xsi:type="dcterms:W3CDTF">2021-03-22T15:50:10Z</dcterms:created>
  <dcterms:modified xsi:type="dcterms:W3CDTF">2024-01-15T22:21:27Z</dcterms:modified>
</cp:coreProperties>
</file>