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Ilania Quezada\Desktop\"/>
    </mc:Choice>
  </mc:AlternateContent>
  <xr:revisionPtr revIDLastSave="0" documentId="13_ncr:1_{A2088D28-7577-4B3D-81B0-74A9C238BFF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1 Presupuesto Aprobado 2024" sheetId="5" r:id="rId2"/>
  </sheets>
  <definedNames>
    <definedName name="_xlnm.Print_Area" localSheetId="0">'P1 Presupuesto Aprobado'!$C$2:$F$98</definedName>
    <definedName name="_xlnm.Print_Area" localSheetId="1">'P1 Presupuesto Aprobado 2024'!$B$2:$D$126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5" l="1"/>
  <c r="C68" i="5" l="1"/>
  <c r="C58" i="5"/>
  <c r="C41" i="5"/>
  <c r="C31" i="5"/>
  <c r="C21" i="5"/>
  <c r="C15" i="5"/>
  <c r="C87" i="5" l="1"/>
  <c r="C84" i="5"/>
  <c r="C81" i="5"/>
  <c r="C76" i="5"/>
  <c r="C73" i="5"/>
  <c r="D15" i="5"/>
  <c r="C80" i="5" l="1"/>
  <c r="D14" i="5"/>
  <c r="D89" i="5" s="1"/>
  <c r="C14" i="5" l="1"/>
  <c r="C89" i="5" s="1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 l="1"/>
  <c r="D10" i="1" s="1"/>
  <c r="D84" i="1" s="1"/>
  <c r="E75" i="1"/>
  <c r="E10" i="1" s="1"/>
  <c r="E84" i="1" s="1"/>
</calcChain>
</file>

<file path=xl/sharedStrings.xml><?xml version="1.0" encoding="utf-8"?>
<sst xmlns="http://schemas.openxmlformats.org/spreadsheetml/2006/main" count="197" uniqueCount="116">
  <si>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</si>
  <si>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</si>
  <si>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</si>
  <si>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</si>
  <si>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</si>
  <si>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</si>
  <si>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</si>
  <si>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</si>
  <si>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</si>
  <si>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</si>
  <si>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</si>
  <si>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</si>
  <si>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</si>
  <si>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</si>
  <si>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</si>
  <si>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</si>
  <si>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</si>
  <si>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</si>
  <si>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</si>
  <si>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</si>
  <si>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</si>
  <si>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</si>
  <si>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</si>
  <si>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</si>
  <si>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</si>
  <si>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</si>
  <si>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</si>
  <si>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</si>
  <si>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</si>
  <si>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</si>
  <si>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</si>
  <si>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</si>
  <si>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</si>
  <si>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</si>
  <si>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</si>
  <si>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</si>
  <si>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</si>
  <si>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</si>
  <si>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</si>
  <si>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</si>
  <si>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</si>
  <si>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</si>
  <si>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</si>
  <si>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</si>
  <si>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</si>
  <si>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</si>
  <si>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</si>
  <si>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</si>
  <si>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</si>
  <si>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</si>
  <si>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</si>
  <si>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</si>
  <si>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</si>
  <si>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</si>
  <si>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</si>
  <si>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</si>
  <si>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</si>
  <si>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</si>
  <si>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</si>
  <si>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</si>
  <si>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</si>
  <si>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</si>
  <si>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</si>
  <si>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</si>
  <si>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</si>
  <si>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</si>
  <si>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</si>
  <si>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</si>
  <si>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</si>
  <si>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</si>
  <si>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</si>
  <si>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</si>
  <si>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</si>
  <si>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</si>
  <si>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</si>
  <si>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</si>
  <si>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</si>
  <si>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</si>
  <si>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</si>
  <si>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</si>
  <si>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</si>
  <si>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</si>
  <si>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</si>
  <si>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</si>
  <si>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</si>
  <si>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</si>
  <si>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</si>
  <si>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</si>
  <si>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</si>
  <si>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</si>
  <si>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</si>
  <si>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</si>
  <si>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</si>
  <si>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</si>
  <si>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</si>
  <si>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</si>
  <si>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>Total General</t>
  </si>
  <si>
    <t>Año 2024</t>
  </si>
  <si>
    <t>un presupuesto complementario.</t>
  </si>
  <si>
    <t>conformidad de obras, bienes y servicios oportunamente contratados o, en los casos de gastos sin</t>
  </si>
  <si>
    <t xml:space="preserve">contraprestación, por haberse cumplido los requisitos administrativos dispuestos por el reglamento </t>
  </si>
  <si>
    <t>de la presente Ley.</t>
  </si>
  <si>
    <t xml:space="preserve">        Pablo M. Grimaldi Hernández</t>
  </si>
  <si>
    <t xml:space="preserve">           Autorizado por</t>
  </si>
  <si>
    <t xml:space="preserve">          Enc. Administrativo y Financiero</t>
  </si>
  <si>
    <t xml:space="preserve">           Aprobado por</t>
  </si>
  <si>
    <t xml:space="preserve">            Claudio A. Caamaño Vélez</t>
  </si>
  <si>
    <t xml:space="preserve">          Director Ejecutivo</t>
  </si>
  <si>
    <t xml:space="preserve">                   Ilania Quezada Luciano</t>
  </si>
  <si>
    <t xml:space="preserve">                         Preparado por </t>
  </si>
  <si>
    <t xml:space="preserve">                      Enc. Presupuesto</t>
  </si>
  <si>
    <r>
      <rPr>
        <b/>
        <sz val="20"/>
        <color theme="1"/>
        <rFont val="Calibri"/>
        <family val="2"/>
        <scheme val="minor"/>
      </rPr>
      <t>Fuente:</t>
    </r>
    <r>
      <rPr>
        <sz val="20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</si>
  <si>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20"/>
        <color rgb="FF000000"/>
        <rFont val="Calibri"/>
        <family val="2"/>
        <scheme val="minor"/>
      </rPr>
      <t>Presupuesto Aprobado</t>
    </r>
    <r>
      <rPr>
        <sz val="20"/>
        <color rgb="FF000000"/>
        <rFont val="Calibri"/>
        <family val="2"/>
        <scheme val="minor"/>
      </rPr>
      <t>: Se refiere al presupuesto aprobado en Ley de Presupuesto General del Estado.</t>
    </r>
  </si>
  <si>
    <r>
      <rPr>
        <b/>
        <sz val="20"/>
        <color rgb="FF000000"/>
        <rFont val="Calibri"/>
        <family val="2"/>
        <scheme val="minor"/>
      </rPr>
      <t>Presupuesto Modificado</t>
    </r>
    <r>
      <rPr>
        <sz val="20"/>
        <color rgb="FF000000"/>
        <rFont val="Calibri"/>
        <family val="2"/>
        <scheme val="minor"/>
      </rPr>
      <t xml:space="preserve">: Se refiere al presupuesto aprobado en caso de que el Congreso Nacional apruebe </t>
    </r>
  </si>
  <si>
    <r>
      <rPr>
        <b/>
        <sz val="20"/>
        <color rgb="FF000000"/>
        <rFont val="Calibri"/>
        <family val="2"/>
        <scheme val="minor"/>
      </rPr>
      <t>Total Devengado</t>
    </r>
    <r>
      <rPr>
        <sz val="20"/>
        <color rgb="FF000000"/>
        <rFont val="Calibri"/>
        <family val="2"/>
        <scheme val="minor"/>
      </rPr>
      <t>: Son los recursos financieros que surgen con la obligación de pago por la recepción de</t>
    </r>
  </si>
  <si>
    <t>2.5.5 - TRANSFERENCIAS DE CAPITAL  A INSTITUCIONES PÚBLICAS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</si>
</sst>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0"/>
      <name val="Times New Roman"/>
      <family val="1"/>
    </font>
    <font>
      <b/>
      <sz val="20"/>
      <color theme="1"/>
      <name val="Times New Roman"/>
      <family val="1"/>
    </font>
    <font>
      <b/>
      <sz val="22"/>
      <color theme="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43" fontId="0" fillId="0" borderId="0" xfId="1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0" fillId="0" borderId="0" xfId="0" applyNumberFormat="1"/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6" xfId="0" applyFont="1" applyBorder="1" applyAlignment="1">
      <alignment vertical="center"/>
    </xf>
    <xf numFmtId="0" fontId="7" fillId="0" borderId="6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22" fillId="0" borderId="0" xfId="0" applyFont="1"/>
    <xf numFmtId="0" fontId="23" fillId="0" borderId="0" xfId="0" applyFont="1"/>
    <xf numFmtId="43" fontId="23" fillId="0" borderId="0" xfId="1" applyFont="1"/>
    <xf numFmtId="0" fontId="24" fillId="0" borderId="0" xfId="0" applyFont="1"/>
    <xf numFmtId="0" fontId="27" fillId="0" borderId="0" xfId="0" applyFont="1" applyAlignment="1">
      <alignment horizontal="left" indent="1"/>
    </xf>
    <xf numFmtId="0" fontId="26" fillId="0" borderId="0" xfId="0" applyFont="1" applyAlignment="1">
      <alignment horizontal="left" indent="2"/>
    </xf>
    <xf numFmtId="0" fontId="26" fillId="0" borderId="0" xfId="0" applyFont="1" applyAlignment="1">
      <alignment horizontal="left" vertical="justify" wrapText="1" indent="2"/>
    </xf>
    <xf numFmtId="0" fontId="28" fillId="2" borderId="2" xfId="0" applyFont="1" applyFill="1" applyBorder="1" applyAlignment="1">
      <alignment vertical="center"/>
    </xf>
    <xf numFmtId="0" fontId="26" fillId="0" borderId="0" xfId="0" applyFont="1"/>
    <xf numFmtId="0" fontId="29" fillId="0" borderId="0" xfId="0" applyFont="1" applyAlignment="1">
      <alignment horizontal="left"/>
    </xf>
    <xf numFmtId="0" fontId="30" fillId="0" borderId="0" xfId="0" applyFont="1" applyAlignment="1">
      <alignment vertical="top"/>
    </xf>
    <xf numFmtId="0" fontId="31" fillId="0" borderId="0" xfId="0" applyFont="1" applyAlignment="1">
      <alignment horizontal="center"/>
    </xf>
    <xf numFmtId="43" fontId="26" fillId="0" borderId="0" xfId="1" applyFont="1"/>
    <xf numFmtId="43" fontId="34" fillId="0" borderId="1" xfId="0" applyNumberFormat="1" applyFont="1" applyBorder="1"/>
    <xf numFmtId="164" fontId="34" fillId="0" borderId="1" xfId="0" applyNumberFormat="1" applyFont="1" applyBorder="1"/>
    <xf numFmtId="43" fontId="34" fillId="0" borderId="0" xfId="0" applyNumberFormat="1" applyFont="1"/>
    <xf numFmtId="164" fontId="34" fillId="0" borderId="0" xfId="0" applyNumberFormat="1" applyFont="1"/>
    <xf numFmtId="43" fontId="35" fillId="0" borderId="0" xfId="0" applyNumberFormat="1" applyFont="1"/>
    <xf numFmtId="164" fontId="35" fillId="0" borderId="0" xfId="0" applyNumberFormat="1" applyFont="1"/>
    <xf numFmtId="43" fontId="32" fillId="2" borderId="2" xfId="0" applyNumberFormat="1" applyFont="1" applyFill="1" applyBorder="1"/>
    <xf numFmtId="0" fontId="36" fillId="0" borderId="1" xfId="0" applyFont="1" applyBorder="1" applyAlignment="1">
      <alignment horizontal="left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26" fillId="0" borderId="0" xfId="0" applyFont="1" applyAlignment="1">
      <alignment horizontal="center"/>
    </xf>
    <xf numFmtId="0" fontId="30" fillId="0" borderId="0" xfId="0" applyFont="1" applyAlignment="1">
      <alignment horizontal="center" vertical="top"/>
    </xf>
    <xf numFmtId="0" fontId="31" fillId="0" borderId="0" xfId="0" applyFont="1" applyAlignment="1">
      <alignment horizontal="center"/>
    </xf>
    <xf numFmtId="0" fontId="33" fillId="0" borderId="5" xfId="0" applyFont="1" applyBorder="1" applyAlignment="1">
      <alignment horizontal="center" vertical="center" wrapText="1" readingOrder="1"/>
    </xf>
    <xf numFmtId="0" fontId="33" fillId="0" borderId="0" xfId="0" applyFont="1" applyAlignment="1">
      <alignment horizontal="center" vertical="center" wrapText="1" readingOrder="1"/>
    </xf>
    <xf numFmtId="0" fontId="33" fillId="0" borderId="5" xfId="0" applyFont="1" applyBorder="1" applyAlignment="1">
      <alignment horizontal="center" vertical="top" wrapText="1" readingOrder="1"/>
    </xf>
    <xf numFmtId="0" fontId="33" fillId="0" borderId="0" xfId="0" applyFont="1" applyAlignment="1">
      <alignment horizontal="center" vertical="top" wrapText="1" readingOrder="1"/>
    </xf>
    <xf numFmtId="0" fontId="34" fillId="0" borderId="5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9" xfId="0" applyFont="1" applyBorder="1" applyAlignment="1">
      <alignment horizontal="center" vertical="top" wrapText="1" readingOrder="1"/>
    </xf>
    <xf numFmtId="0" fontId="32" fillId="2" borderId="7" xfId="0" applyFont="1" applyFill="1" applyBorder="1" applyAlignment="1">
      <alignment horizontal="left" vertical="center"/>
    </xf>
    <xf numFmtId="0" fontId="32" fillId="2" borderId="8" xfId="0" applyFont="1" applyFill="1" applyBorder="1" applyAlignment="1">
      <alignment horizontal="left" vertical="center"/>
    </xf>
    <xf numFmtId="43" fontId="32" fillId="2" borderId="7" xfId="1" applyFont="1" applyFill="1" applyBorder="1" applyAlignment="1">
      <alignment horizontal="center" vertical="center" wrapText="1"/>
    </xf>
    <xf numFmtId="43" fontId="32" fillId="2" borderId="8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6</xdr:row>
      <xdr:rowOff>152400</xdr:rowOff>
    </xdr:from>
    <xdr:to>
      <xdr:col>1</xdr:col>
      <xdr:colOff>609599</xdr:colOff>
      <xdr:row>9</xdr:row>
      <xdr:rowOff>19050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675C5167-E6F4-4FF6-895C-D646CB626607}"/>
            </a:ext>
          </a:extLst>
        </xdr:cNvPr>
        <xdr:cNvSpPr txBox="1"/>
      </xdr:nvSpPr>
      <xdr:spPr>
        <a:xfrm>
          <a:off x="542925" y="3429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oneCellAnchor>
    <xdr:from>
      <xdr:col>1</xdr:col>
      <xdr:colOff>161745</xdr:colOff>
      <xdr:row>3</xdr:row>
      <xdr:rowOff>1</xdr:rowOff>
    </xdr:from>
    <xdr:ext cx="3055189" cy="2181764"/>
    <xdr:pic>
      <xdr:nvPicPr>
        <xdr:cNvPr id="3" name="Picture 2">
          <a:extLst>
            <a:ext uri="{FF2B5EF4-FFF2-40B4-BE49-F238E27FC236}">
              <a16:creationId xmlns:a16="http://schemas.microsoft.com/office/drawing/2014/main" id="{C16E8AC0-46E0-473A-A4E8-2B0EE2506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0896" y="323492"/>
          <a:ext cx="3055189" cy="2181764"/>
        </a:xfrm>
        <a:prstGeom prst="rect">
          <a:avLst/>
        </a:prstGeom>
      </xdr:spPr>
    </xdr:pic>
    <xdr:clientData/>
  </xdr:oneCellAnchor>
  <xdr:twoCellAnchor editAs="oneCell">
    <xdr:from>
      <xdr:col>2</xdr:col>
      <xdr:colOff>2318348</xdr:colOff>
      <xdr:row>4</xdr:row>
      <xdr:rowOff>89858</xdr:rowOff>
    </xdr:from>
    <xdr:to>
      <xdr:col>3</xdr:col>
      <xdr:colOff>2336320</xdr:colOff>
      <xdr:row>10</xdr:row>
      <xdr:rowOff>341462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DFFC83B-CA9B-E23A-7DB3-1B010227D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1461" y="521179"/>
          <a:ext cx="3073161" cy="195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0"/>
      <c r="D1" s="20"/>
      <c r="E1" s="20"/>
      <c r="F1" s="20"/>
    </row>
    <row r="2" spans="2:16" ht="17.25" x14ac:dyDescent="0.3">
      <c r="C2" s="21"/>
      <c r="D2" s="21"/>
      <c r="E2" s="21"/>
      <c r="F2" s="21"/>
    </row>
    <row r="3" spans="2:16" ht="28.5" customHeight="1" x14ac:dyDescent="0.25">
      <c r="C3" s="65" t="s">
        <v>79</v>
      </c>
      <c r="D3" s="66"/>
      <c r="E3" s="66"/>
      <c r="F3" s="22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3" t="s">
        <v>80</v>
      </c>
      <c r="D4" s="64"/>
      <c r="E4" s="64"/>
      <c r="F4" s="23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2" t="s">
        <v>81</v>
      </c>
      <c r="D5" s="73"/>
      <c r="E5" s="73"/>
      <c r="F5" s="24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3" t="s">
        <v>87</v>
      </c>
      <c r="D6" s="64"/>
      <c r="E6" s="64"/>
      <c r="F6" s="23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67" t="s">
        <v>76</v>
      </c>
      <c r="D7" s="68"/>
      <c r="E7" s="68"/>
      <c r="F7" s="25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69" t="s">
        <v>66</v>
      </c>
      <c r="D8" s="70" t="s">
        <v>78</v>
      </c>
      <c r="E8" s="70" t="s">
        <v>77</v>
      </c>
      <c r="F8" s="26"/>
    </row>
    <row r="9" spans="2:16" ht="23.25" customHeight="1" x14ac:dyDescent="0.3">
      <c r="C9" s="69"/>
      <c r="D9" s="71"/>
      <c r="E9" s="71"/>
      <c r="F9" s="26"/>
    </row>
    <row r="10" spans="2:16" ht="18.75" x14ac:dyDescent="0.3">
      <c r="C10" s="7" t="s">
        <v>0</v>
      </c>
      <c r="D10" s="19">
        <f>+D11+D17+D27+D37+D46+D53+D63+D68+D71+D75</f>
        <v>167303584</v>
      </c>
      <c r="E10" s="8">
        <f>+E11+E17+E27+E37+E46+E53+E64+E68+E71+E75</f>
        <v>0</v>
      </c>
      <c r="F10" s="26"/>
    </row>
    <row r="11" spans="2:16" ht="18.75" x14ac:dyDescent="0.3">
      <c r="C11" s="9" t="s">
        <v>1</v>
      </c>
      <c r="D11" s="34">
        <f>+D12+D13+D14+D15+D16</f>
        <v>82038945</v>
      </c>
      <c r="E11" s="35">
        <f>+E12+E13+E14+E15+E16</f>
        <v>0</v>
      </c>
      <c r="F11" s="26"/>
    </row>
    <row r="12" spans="2:16" ht="18.75" x14ac:dyDescent="0.3">
      <c r="C12" s="10" t="s">
        <v>2</v>
      </c>
      <c r="D12" s="18">
        <v>68812500</v>
      </c>
      <c r="E12" s="35">
        <v>0</v>
      </c>
      <c r="F12" s="26"/>
    </row>
    <row r="13" spans="2:16" ht="18.75" x14ac:dyDescent="0.3">
      <c r="C13" s="10" t="s">
        <v>3</v>
      </c>
      <c r="D13" s="18">
        <v>3600000</v>
      </c>
      <c r="E13" s="35">
        <v>0</v>
      </c>
      <c r="F13" s="26"/>
    </row>
    <row r="14" spans="2:16" ht="18.75" x14ac:dyDescent="0.3">
      <c r="C14" s="10" t="s">
        <v>4</v>
      </c>
      <c r="D14" s="17">
        <v>0</v>
      </c>
      <c r="E14" s="35">
        <v>0</v>
      </c>
      <c r="F14" s="26"/>
    </row>
    <row r="15" spans="2:16" ht="18.75" x14ac:dyDescent="0.3">
      <c r="C15" s="10" t="s">
        <v>5</v>
      </c>
      <c r="D15" s="18">
        <v>0</v>
      </c>
      <c r="E15" s="35">
        <v>0</v>
      </c>
      <c r="F15" s="26"/>
    </row>
    <row r="16" spans="2:16" ht="18.75" x14ac:dyDescent="0.3">
      <c r="C16" s="10" t="s">
        <v>6</v>
      </c>
      <c r="D16" s="18">
        <v>9626445</v>
      </c>
      <c r="E16" s="35">
        <v>0</v>
      </c>
      <c r="F16" s="26"/>
    </row>
    <row r="17" spans="3:6" ht="18.75" x14ac:dyDescent="0.3">
      <c r="C17" s="9" t="s">
        <v>7</v>
      </c>
      <c r="D17" s="34">
        <f>+D18+D19+D20+D21+D22+D23+D24+D25+D26</f>
        <v>30141420.330000002</v>
      </c>
      <c r="E17" s="35">
        <f>+E18+E19+E20+E21+E22+E23+E24+E25+E26</f>
        <v>0</v>
      </c>
      <c r="F17" s="26"/>
    </row>
    <row r="18" spans="3:6" ht="18.75" x14ac:dyDescent="0.3">
      <c r="C18" s="10" t="s">
        <v>8</v>
      </c>
      <c r="D18" s="18">
        <v>3855153.13</v>
      </c>
      <c r="E18" s="35">
        <v>0</v>
      </c>
      <c r="F18" s="26"/>
    </row>
    <row r="19" spans="3:6" ht="18.75" x14ac:dyDescent="0.3">
      <c r="C19" s="10" t="s">
        <v>9</v>
      </c>
      <c r="D19" s="18">
        <v>1060000</v>
      </c>
      <c r="E19" s="35">
        <v>0</v>
      </c>
      <c r="F19" s="26"/>
    </row>
    <row r="20" spans="3:6" ht="18.75" x14ac:dyDescent="0.3">
      <c r="C20" s="10" t="s">
        <v>10</v>
      </c>
      <c r="D20" s="18">
        <v>3500000</v>
      </c>
      <c r="E20" s="35">
        <v>0</v>
      </c>
      <c r="F20" s="26"/>
    </row>
    <row r="21" spans="3:6" ht="18.75" x14ac:dyDescent="0.3">
      <c r="C21" s="10" t="s">
        <v>11</v>
      </c>
      <c r="D21" s="18">
        <v>80000</v>
      </c>
      <c r="E21" s="35">
        <v>0</v>
      </c>
      <c r="F21" s="26"/>
    </row>
    <row r="22" spans="3:6" ht="18.75" x14ac:dyDescent="0.3">
      <c r="C22" s="10" t="s">
        <v>12</v>
      </c>
      <c r="D22" s="18">
        <v>385500</v>
      </c>
      <c r="E22" s="35">
        <v>0</v>
      </c>
      <c r="F22" s="21"/>
    </row>
    <row r="23" spans="3:6" ht="18.75" x14ac:dyDescent="0.3">
      <c r="C23" s="10" t="s">
        <v>13</v>
      </c>
      <c r="D23" s="18">
        <v>3980000</v>
      </c>
      <c r="E23" s="35">
        <v>0</v>
      </c>
      <c r="F23" s="21"/>
    </row>
    <row r="24" spans="3:6" ht="18.75" x14ac:dyDescent="0.3">
      <c r="C24" s="10" t="s">
        <v>14</v>
      </c>
      <c r="D24" s="18">
        <v>2139500</v>
      </c>
      <c r="E24" s="35">
        <v>0</v>
      </c>
      <c r="F24" s="21"/>
    </row>
    <row r="25" spans="3:6" ht="18.75" x14ac:dyDescent="0.3">
      <c r="C25" s="10" t="s">
        <v>15</v>
      </c>
      <c r="D25" s="18">
        <v>13444676.33</v>
      </c>
      <c r="E25" s="35">
        <v>0</v>
      </c>
      <c r="F25" s="21"/>
    </row>
    <row r="26" spans="3:6" ht="18.75" x14ac:dyDescent="0.3">
      <c r="C26" s="10" t="s">
        <v>16</v>
      </c>
      <c r="D26" s="18">
        <v>1696590.87</v>
      </c>
      <c r="E26" s="35">
        <v>0</v>
      </c>
      <c r="F26" s="21"/>
    </row>
    <row r="27" spans="3:6" ht="18.75" x14ac:dyDescent="0.3">
      <c r="C27" s="9" t="s">
        <v>17</v>
      </c>
      <c r="D27" s="34">
        <f>+D28+D29+D30+D31+D32+D33+D34+D35+D36</f>
        <v>2783086</v>
      </c>
      <c r="E27" s="35">
        <f>+E28+E29+E30+E31+E32+E33+E34+E35+E36</f>
        <v>0</v>
      </c>
      <c r="F27" s="21"/>
    </row>
    <row r="28" spans="3:6" ht="18.75" x14ac:dyDescent="0.3">
      <c r="C28" s="10" t="s">
        <v>18</v>
      </c>
      <c r="D28" s="18">
        <v>149700</v>
      </c>
      <c r="E28" s="35">
        <v>0</v>
      </c>
      <c r="F28" s="21"/>
    </row>
    <row r="29" spans="3:6" ht="18.75" x14ac:dyDescent="0.3">
      <c r="C29" s="10" t="s">
        <v>19</v>
      </c>
      <c r="D29" s="18">
        <v>287030</v>
      </c>
      <c r="E29" s="35">
        <v>0</v>
      </c>
      <c r="F29" s="21"/>
    </row>
    <row r="30" spans="3:6" ht="18.75" x14ac:dyDescent="0.3">
      <c r="C30" s="10" t="s">
        <v>20</v>
      </c>
      <c r="D30" s="18">
        <v>217321.99</v>
      </c>
      <c r="E30" s="35">
        <v>0</v>
      </c>
      <c r="F30" s="21"/>
    </row>
    <row r="31" spans="3:6" ht="18.75" x14ac:dyDescent="0.3">
      <c r="C31" s="10" t="s">
        <v>21</v>
      </c>
      <c r="D31" s="18">
        <v>19000</v>
      </c>
      <c r="E31" s="35">
        <v>0</v>
      </c>
      <c r="F31" s="21"/>
    </row>
    <row r="32" spans="3:6" ht="18.75" x14ac:dyDescent="0.3">
      <c r="C32" s="10" t="s">
        <v>22</v>
      </c>
      <c r="D32" s="18">
        <v>51500</v>
      </c>
      <c r="E32" s="35">
        <v>0</v>
      </c>
      <c r="F32" s="21"/>
    </row>
    <row r="33" spans="3:6" ht="18.75" x14ac:dyDescent="0.3">
      <c r="C33" s="10" t="s">
        <v>23</v>
      </c>
      <c r="D33" s="18">
        <v>120462</v>
      </c>
      <c r="E33" s="35">
        <v>0</v>
      </c>
      <c r="F33" s="21"/>
    </row>
    <row r="34" spans="3:6" ht="18.75" x14ac:dyDescent="0.3">
      <c r="C34" s="10" t="s">
        <v>24</v>
      </c>
      <c r="D34" s="18">
        <v>931573.74</v>
      </c>
      <c r="E34" s="35">
        <v>0</v>
      </c>
      <c r="F34" s="21"/>
    </row>
    <row r="35" spans="3:6" ht="18.75" x14ac:dyDescent="0.3">
      <c r="C35" s="10" t="s">
        <v>25</v>
      </c>
      <c r="D35" s="18">
        <v>0</v>
      </c>
      <c r="E35" s="35">
        <v>0</v>
      </c>
      <c r="F35" s="21"/>
    </row>
    <row r="36" spans="3:6" ht="18.75" x14ac:dyDescent="0.3">
      <c r="C36" s="10" t="s">
        <v>26</v>
      </c>
      <c r="D36" s="18">
        <v>1006498.27</v>
      </c>
      <c r="E36" s="35">
        <v>0</v>
      </c>
      <c r="F36" s="21"/>
    </row>
    <row r="37" spans="3:6" ht="18.75" x14ac:dyDescent="0.3">
      <c r="C37" s="9" t="s">
        <v>27</v>
      </c>
      <c r="D37" s="34">
        <f>+D38+D39+D40+D41+D42+D43+D44+D45</f>
        <v>0</v>
      </c>
      <c r="E37" s="35">
        <v>0</v>
      </c>
      <c r="F37" s="21"/>
    </row>
    <row r="38" spans="3:6" ht="18.75" x14ac:dyDescent="0.3">
      <c r="C38" s="10" t="s">
        <v>28</v>
      </c>
      <c r="D38" s="18">
        <v>0</v>
      </c>
      <c r="E38" s="35">
        <v>0</v>
      </c>
      <c r="F38" s="21"/>
    </row>
    <row r="39" spans="3:6" ht="18.75" x14ac:dyDescent="0.3">
      <c r="C39" s="10" t="s">
        <v>29</v>
      </c>
      <c r="D39" s="18">
        <v>0</v>
      </c>
      <c r="E39" s="35">
        <v>0</v>
      </c>
      <c r="F39" s="21"/>
    </row>
    <row r="40" spans="3:6" ht="18.75" x14ac:dyDescent="0.3">
      <c r="C40" s="10" t="s">
        <v>30</v>
      </c>
      <c r="D40" s="18">
        <v>0</v>
      </c>
      <c r="E40" s="35">
        <v>0</v>
      </c>
      <c r="F40" s="21"/>
    </row>
    <row r="41" spans="3:6" ht="18.75" x14ac:dyDescent="0.3">
      <c r="C41" s="10" t="s">
        <v>31</v>
      </c>
      <c r="D41" s="18">
        <v>0</v>
      </c>
      <c r="E41" s="35">
        <v>0</v>
      </c>
      <c r="F41" s="21"/>
    </row>
    <row r="42" spans="3:6" ht="18.75" x14ac:dyDescent="0.3">
      <c r="C42" s="10" t="s">
        <v>32</v>
      </c>
      <c r="D42" s="18">
        <v>0</v>
      </c>
      <c r="E42" s="35">
        <v>0</v>
      </c>
      <c r="F42" s="21"/>
    </row>
    <row r="43" spans="3:6" ht="18.75" x14ac:dyDescent="0.3">
      <c r="C43" s="10" t="s">
        <v>33</v>
      </c>
      <c r="D43" s="18">
        <v>0</v>
      </c>
      <c r="E43" s="35">
        <v>0</v>
      </c>
      <c r="F43" s="21"/>
    </row>
    <row r="44" spans="3:6" ht="18.75" x14ac:dyDescent="0.3">
      <c r="C44" s="10" t="s">
        <v>34</v>
      </c>
      <c r="D44" s="18">
        <v>0</v>
      </c>
      <c r="E44" s="35">
        <v>0</v>
      </c>
      <c r="F44" s="21"/>
    </row>
    <row r="45" spans="3:6" ht="18.75" x14ac:dyDescent="0.3">
      <c r="C45" s="10" t="s">
        <v>35</v>
      </c>
      <c r="D45" s="18">
        <v>0</v>
      </c>
      <c r="E45" s="35">
        <v>0</v>
      </c>
      <c r="F45" s="21"/>
    </row>
    <row r="46" spans="3:6" ht="18.75" x14ac:dyDescent="0.3">
      <c r="C46" s="9" t="s">
        <v>36</v>
      </c>
      <c r="D46" s="34">
        <f>+D47+D48+D49+D50+D51+D52</f>
        <v>0</v>
      </c>
      <c r="E46" s="35">
        <v>0</v>
      </c>
      <c r="F46" s="21"/>
    </row>
    <row r="47" spans="3:6" ht="18.75" x14ac:dyDescent="0.3">
      <c r="C47" s="10" t="s">
        <v>37</v>
      </c>
      <c r="D47" s="18">
        <v>0</v>
      </c>
      <c r="E47" s="35">
        <v>0</v>
      </c>
      <c r="F47" s="21"/>
    </row>
    <row r="48" spans="3:6" ht="18.75" x14ac:dyDescent="0.3">
      <c r="C48" s="10" t="s">
        <v>38</v>
      </c>
      <c r="D48" s="18">
        <v>0</v>
      </c>
      <c r="E48" s="35">
        <v>0</v>
      </c>
      <c r="F48" s="21"/>
    </row>
    <row r="49" spans="3:6" ht="18.75" x14ac:dyDescent="0.3">
      <c r="C49" s="10" t="s">
        <v>39</v>
      </c>
      <c r="D49" s="18">
        <v>0</v>
      </c>
      <c r="E49" s="35">
        <v>0</v>
      </c>
      <c r="F49" s="21"/>
    </row>
    <row r="50" spans="3:6" ht="18.75" x14ac:dyDescent="0.3">
      <c r="C50" s="10" t="s">
        <v>40</v>
      </c>
      <c r="D50" s="18">
        <v>0</v>
      </c>
      <c r="E50" s="35">
        <v>0</v>
      </c>
      <c r="F50" s="21"/>
    </row>
    <row r="51" spans="3:6" ht="18.75" x14ac:dyDescent="0.3">
      <c r="C51" s="10" t="s">
        <v>41</v>
      </c>
      <c r="D51" s="18">
        <v>0</v>
      </c>
      <c r="E51" s="35">
        <v>0</v>
      </c>
      <c r="F51" s="21"/>
    </row>
    <row r="52" spans="3:6" ht="18.75" x14ac:dyDescent="0.3">
      <c r="C52" s="10" t="s">
        <v>42</v>
      </c>
      <c r="D52" s="18">
        <v>0</v>
      </c>
      <c r="E52" s="35">
        <v>0</v>
      </c>
      <c r="F52" s="21"/>
    </row>
    <row r="53" spans="3:6" ht="18.75" x14ac:dyDescent="0.3">
      <c r="C53" s="9" t="s">
        <v>43</v>
      </c>
      <c r="D53" s="34">
        <f>+D54+D55+D56+D57+D58+D59+D60+D61+D62</f>
        <v>49540132.670000002</v>
      </c>
      <c r="E53" s="35">
        <f>+E54+E55+E56+E57+E58+E59+E60+E61+E62</f>
        <v>0</v>
      </c>
      <c r="F53" s="21"/>
    </row>
    <row r="54" spans="3:6" ht="18.75" x14ac:dyDescent="0.3">
      <c r="C54" s="10" t="s">
        <v>44</v>
      </c>
      <c r="D54" s="18">
        <v>16584279.5</v>
      </c>
      <c r="E54" s="35">
        <v>0</v>
      </c>
      <c r="F54" s="21"/>
    </row>
    <row r="55" spans="3:6" ht="18.75" x14ac:dyDescent="0.3">
      <c r="C55" s="10" t="s">
        <v>45</v>
      </c>
      <c r="D55" s="18">
        <v>554766.82000000007</v>
      </c>
      <c r="E55" s="35">
        <v>0</v>
      </c>
      <c r="F55" s="21"/>
    </row>
    <row r="56" spans="3:6" ht="18.75" x14ac:dyDescent="0.3">
      <c r="C56" s="10" t="s">
        <v>46</v>
      </c>
      <c r="D56" s="18">
        <v>362800.6</v>
      </c>
      <c r="E56" s="35">
        <v>0</v>
      </c>
      <c r="F56" s="21"/>
    </row>
    <row r="57" spans="3:6" ht="18.75" x14ac:dyDescent="0.3">
      <c r="C57" s="10" t="s">
        <v>47</v>
      </c>
      <c r="D57" s="18">
        <v>24862849.75</v>
      </c>
      <c r="E57" s="35">
        <v>0</v>
      </c>
      <c r="F57" s="21"/>
    </row>
    <row r="58" spans="3:6" ht="18.75" x14ac:dyDescent="0.3">
      <c r="C58" s="10" t="s">
        <v>48</v>
      </c>
      <c r="D58" s="18">
        <v>5102300</v>
      </c>
      <c r="E58" s="35">
        <v>0</v>
      </c>
      <c r="F58" s="21"/>
    </row>
    <row r="59" spans="3:6" ht="18.75" x14ac:dyDescent="0.3">
      <c r="C59" s="10" t="s">
        <v>49</v>
      </c>
      <c r="D59" s="18">
        <v>130000</v>
      </c>
      <c r="E59" s="35">
        <v>0</v>
      </c>
      <c r="F59" s="21"/>
    </row>
    <row r="60" spans="3:6" ht="18.75" x14ac:dyDescent="0.3">
      <c r="C60" s="10" t="s">
        <v>50</v>
      </c>
      <c r="D60" s="18">
        <v>0</v>
      </c>
      <c r="E60" s="35">
        <v>0</v>
      </c>
      <c r="F60" s="21"/>
    </row>
    <row r="61" spans="3:6" ht="18.75" x14ac:dyDescent="0.3">
      <c r="C61" s="10" t="s">
        <v>51</v>
      </c>
      <c r="D61" s="18">
        <v>1943136</v>
      </c>
      <c r="E61" s="35">
        <v>0</v>
      </c>
      <c r="F61" s="21"/>
    </row>
    <row r="62" spans="3:6" ht="18.75" x14ac:dyDescent="0.3">
      <c r="C62" s="10" t="s">
        <v>52</v>
      </c>
      <c r="D62" s="18">
        <v>0</v>
      </c>
      <c r="E62" s="35">
        <v>0</v>
      </c>
      <c r="F62" s="21"/>
    </row>
    <row r="63" spans="3:6" ht="18.75" x14ac:dyDescent="0.3">
      <c r="C63" s="9" t="s">
        <v>53</v>
      </c>
      <c r="D63" s="34">
        <f>+D64+D65+D66+D67</f>
        <v>2800000</v>
      </c>
      <c r="E63" s="35">
        <f>+E64+E65+E66+E67</f>
        <v>0</v>
      </c>
      <c r="F63" s="21"/>
    </row>
    <row r="64" spans="3:6" ht="18.75" x14ac:dyDescent="0.3">
      <c r="C64" s="10" t="s">
        <v>54</v>
      </c>
      <c r="D64" s="18">
        <v>2800000</v>
      </c>
      <c r="E64" s="35">
        <v>0</v>
      </c>
      <c r="F64" s="21"/>
    </row>
    <row r="65" spans="3:6" ht="18.75" x14ac:dyDescent="0.3">
      <c r="C65" s="10" t="s">
        <v>55</v>
      </c>
      <c r="D65" s="18">
        <v>0</v>
      </c>
      <c r="E65" s="35">
        <v>0</v>
      </c>
      <c r="F65" s="21"/>
    </row>
    <row r="66" spans="3:6" ht="18.75" x14ac:dyDescent="0.3">
      <c r="C66" s="10" t="s">
        <v>56</v>
      </c>
      <c r="D66" s="18">
        <v>0</v>
      </c>
      <c r="E66" s="35">
        <v>0</v>
      </c>
      <c r="F66" s="21"/>
    </row>
    <row r="67" spans="3:6" ht="18.75" x14ac:dyDescent="0.3">
      <c r="C67" s="10" t="s">
        <v>57</v>
      </c>
      <c r="D67" s="18">
        <v>0</v>
      </c>
      <c r="E67" s="35">
        <v>0</v>
      </c>
      <c r="F67" s="21"/>
    </row>
    <row r="68" spans="3:6" ht="18.75" x14ac:dyDescent="0.3">
      <c r="C68" s="9" t="s">
        <v>58</v>
      </c>
      <c r="D68" s="34">
        <f>+D69+D70</f>
        <v>0</v>
      </c>
      <c r="E68" s="35">
        <f>+E69+E70</f>
        <v>0</v>
      </c>
      <c r="F68" s="21"/>
    </row>
    <row r="69" spans="3:6" ht="18.75" x14ac:dyDescent="0.3">
      <c r="C69" s="10" t="s">
        <v>59</v>
      </c>
      <c r="D69" s="18">
        <v>0</v>
      </c>
      <c r="E69" s="35">
        <v>0</v>
      </c>
      <c r="F69" s="21"/>
    </row>
    <row r="70" spans="3:6" ht="18.75" x14ac:dyDescent="0.3">
      <c r="C70" s="10" t="s">
        <v>60</v>
      </c>
      <c r="D70" s="18">
        <v>0</v>
      </c>
      <c r="E70" s="35">
        <v>0</v>
      </c>
      <c r="F70" s="21"/>
    </row>
    <row r="71" spans="3:6" ht="18.75" x14ac:dyDescent="0.3">
      <c r="C71" s="9" t="s">
        <v>61</v>
      </c>
      <c r="D71" s="34">
        <f>+D72+D73+D74</f>
        <v>0</v>
      </c>
      <c r="E71" s="35">
        <f>+E72+E73+E74</f>
        <v>0</v>
      </c>
      <c r="F71" s="21"/>
    </row>
    <row r="72" spans="3:6" ht="18.75" x14ac:dyDescent="0.3">
      <c r="C72" s="10" t="s">
        <v>62</v>
      </c>
      <c r="D72" s="18">
        <v>0</v>
      </c>
      <c r="E72" s="35">
        <v>0</v>
      </c>
      <c r="F72" s="27"/>
    </row>
    <row r="73" spans="3:6" ht="18.75" x14ac:dyDescent="0.3">
      <c r="C73" s="10" t="s">
        <v>63</v>
      </c>
      <c r="D73" s="18">
        <v>0</v>
      </c>
      <c r="E73" s="35">
        <v>0</v>
      </c>
      <c r="F73" s="27"/>
    </row>
    <row r="74" spans="3:6" ht="18.75" x14ac:dyDescent="0.3">
      <c r="C74" s="10" t="s">
        <v>64</v>
      </c>
      <c r="D74" s="18">
        <v>0</v>
      </c>
      <c r="E74" s="35">
        <v>0</v>
      </c>
      <c r="F74" s="27"/>
    </row>
    <row r="75" spans="3:6" ht="18.75" x14ac:dyDescent="0.3">
      <c r="C75" s="7" t="s">
        <v>67</v>
      </c>
      <c r="D75" s="19">
        <f>+D76+D79+D82</f>
        <v>0</v>
      </c>
      <c r="E75" s="35">
        <f>+E76+E79+E82</f>
        <v>0</v>
      </c>
      <c r="F75" s="27"/>
    </row>
    <row r="76" spans="3:6" ht="18.75" x14ac:dyDescent="0.3">
      <c r="C76" s="9" t="s">
        <v>68</v>
      </c>
      <c r="D76" s="34">
        <f>+D77+D78</f>
        <v>0</v>
      </c>
      <c r="E76" s="35">
        <f>+E77+E78</f>
        <v>0</v>
      </c>
      <c r="F76" s="21"/>
    </row>
    <row r="77" spans="3:6" ht="18.75" x14ac:dyDescent="0.3">
      <c r="C77" s="10" t="s">
        <v>69</v>
      </c>
      <c r="D77" s="18">
        <v>0</v>
      </c>
      <c r="E77" s="35">
        <v>0</v>
      </c>
      <c r="F77" s="21"/>
    </row>
    <row r="78" spans="3:6" ht="18.75" x14ac:dyDescent="0.3">
      <c r="C78" s="10" t="s">
        <v>70</v>
      </c>
      <c r="D78" s="18">
        <v>0</v>
      </c>
      <c r="E78" s="35">
        <v>0</v>
      </c>
      <c r="F78" s="21"/>
    </row>
    <row r="79" spans="3:6" ht="18.75" x14ac:dyDescent="0.3">
      <c r="C79" s="9" t="s">
        <v>71</v>
      </c>
      <c r="D79" s="34">
        <f>+D80+D81</f>
        <v>0</v>
      </c>
      <c r="E79" s="35">
        <f>+E80+E81</f>
        <v>0</v>
      </c>
      <c r="F79" s="21"/>
    </row>
    <row r="80" spans="3:6" ht="18.75" x14ac:dyDescent="0.3">
      <c r="C80" s="10" t="s">
        <v>72</v>
      </c>
      <c r="D80" s="18">
        <v>0</v>
      </c>
      <c r="E80" s="35">
        <v>0</v>
      </c>
      <c r="F80" s="21"/>
    </row>
    <row r="81" spans="3:7" ht="18.75" x14ac:dyDescent="0.3">
      <c r="C81" s="10" t="s">
        <v>73</v>
      </c>
      <c r="D81" s="18">
        <v>0</v>
      </c>
      <c r="E81" s="35">
        <v>0</v>
      </c>
      <c r="F81" s="21"/>
    </row>
    <row r="82" spans="3:7" ht="18.75" x14ac:dyDescent="0.3">
      <c r="C82" s="9" t="s">
        <v>74</v>
      </c>
      <c r="D82" s="34">
        <f>+D83</f>
        <v>0</v>
      </c>
      <c r="E82" s="35">
        <f>+E83</f>
        <v>0</v>
      </c>
      <c r="F82" s="21"/>
    </row>
    <row r="83" spans="3:7" ht="18.75" x14ac:dyDescent="0.3">
      <c r="C83" s="10" t="s">
        <v>75</v>
      </c>
      <c r="D83" s="18">
        <v>0</v>
      </c>
      <c r="E83" s="35">
        <v>0</v>
      </c>
      <c r="F83" s="21"/>
    </row>
    <row r="84" spans="3:7" ht="21" x14ac:dyDescent="0.35">
      <c r="C84" s="36" t="s">
        <v>65</v>
      </c>
      <c r="D84" s="37">
        <f>+D75+D10</f>
        <v>167303584</v>
      </c>
      <c r="E84" s="38">
        <f>+E75+E10</f>
        <v>0</v>
      </c>
      <c r="F84" s="21"/>
    </row>
    <row r="85" spans="3:7" ht="18" thickBot="1" x14ac:dyDescent="0.35">
      <c r="C85" s="21" t="s">
        <v>90</v>
      </c>
      <c r="D85" s="21"/>
      <c r="E85" s="21"/>
      <c r="F85" s="21"/>
    </row>
    <row r="86" spans="3:7" ht="29.25" customHeight="1" thickBot="1" x14ac:dyDescent="0.35">
      <c r="C86" s="39" t="s">
        <v>91</v>
      </c>
      <c r="D86" s="21"/>
      <c r="E86" s="21"/>
      <c r="F86" s="21"/>
    </row>
    <row r="87" spans="3:7" ht="42" customHeight="1" thickBot="1" x14ac:dyDescent="0.35">
      <c r="C87" s="40" t="s">
        <v>92</v>
      </c>
      <c r="D87" s="21"/>
      <c r="E87" s="21"/>
      <c r="F87" s="21"/>
    </row>
    <row r="88" spans="3:7" ht="75.75" thickBot="1" x14ac:dyDescent="0.35">
      <c r="C88" s="41" t="s">
        <v>93</v>
      </c>
      <c r="D88" s="21"/>
      <c r="E88" s="21"/>
      <c r="F88" s="21"/>
    </row>
    <row r="89" spans="3:7" ht="17.25" x14ac:dyDescent="0.3">
      <c r="C89" s="28"/>
      <c r="D89" s="21"/>
      <c r="E89" s="21"/>
      <c r="F89" s="21"/>
    </row>
    <row r="90" spans="3:7" ht="17.25" x14ac:dyDescent="0.3">
      <c r="C90" s="21"/>
      <c r="D90" s="21"/>
      <c r="E90" s="21"/>
      <c r="F90" s="21"/>
    </row>
    <row r="91" spans="3:7" ht="18.75" x14ac:dyDescent="0.3">
      <c r="C91" s="75" t="s">
        <v>89</v>
      </c>
      <c r="D91" s="75"/>
      <c r="E91" s="29" t="s">
        <v>82</v>
      </c>
      <c r="F91" s="29"/>
      <c r="G91" s="14"/>
    </row>
    <row r="92" spans="3:7" ht="16.5" x14ac:dyDescent="0.25">
      <c r="C92" s="75" t="s">
        <v>94</v>
      </c>
      <c r="D92" s="75"/>
      <c r="E92" s="29" t="s">
        <v>95</v>
      </c>
      <c r="F92" s="29"/>
      <c r="G92" s="15"/>
    </row>
    <row r="93" spans="3:7" ht="18.75" customHeight="1" x14ac:dyDescent="0.25">
      <c r="C93" s="75" t="s">
        <v>88</v>
      </c>
      <c r="D93" s="75"/>
      <c r="E93" s="29" t="s">
        <v>85</v>
      </c>
      <c r="F93" s="29"/>
      <c r="G93" s="15"/>
    </row>
    <row r="94" spans="3:7" ht="18.75" customHeight="1" x14ac:dyDescent="0.25">
      <c r="C94" s="30"/>
      <c r="D94" s="30"/>
      <c r="E94" s="29"/>
      <c r="F94" s="29"/>
      <c r="G94" s="15"/>
    </row>
    <row r="95" spans="3:7" ht="18.75" x14ac:dyDescent="0.3">
      <c r="C95" s="74" t="s">
        <v>86</v>
      </c>
      <c r="D95" s="74"/>
      <c r="E95" s="74"/>
      <c r="F95" s="74"/>
      <c r="G95" s="6"/>
    </row>
    <row r="96" spans="3:7" ht="18.75" x14ac:dyDescent="0.3">
      <c r="C96" s="74" t="s">
        <v>83</v>
      </c>
      <c r="D96" s="74"/>
      <c r="E96" s="74"/>
      <c r="F96" s="74"/>
      <c r="G96" s="6"/>
    </row>
    <row r="97" spans="3:7" ht="18.75" x14ac:dyDescent="0.3">
      <c r="C97" s="74" t="s">
        <v>84</v>
      </c>
      <c r="D97" s="74"/>
      <c r="E97" s="74"/>
      <c r="F97" s="74"/>
      <c r="G97" s="12"/>
    </row>
    <row r="98" spans="3:7" ht="16.5" x14ac:dyDescent="0.25">
      <c r="C98" s="31"/>
      <c r="D98" s="32"/>
      <c r="E98" s="33"/>
      <c r="F98" s="33"/>
      <c r="G98" s="13"/>
    </row>
  </sheetData>
  <protectedRanges>
    <protectedRange sqref="C95 F95" name="Rango1_1_1_1_2_1_1_1"/>
  </protectedRanges>
  <mergeCells count="14">
    <mergeCell ref="C96:F96"/>
    <mergeCell ref="C97:F97"/>
    <mergeCell ref="C91:D91"/>
    <mergeCell ref="C92:D92"/>
    <mergeCell ref="C93:D93"/>
    <mergeCell ref="C95:F95"/>
    <mergeCell ref="C4:E4"/>
    <mergeCell ref="C3:E3"/>
    <mergeCell ref="C7:E7"/>
    <mergeCell ref="C8:C9"/>
    <mergeCell ref="D8:D9"/>
    <mergeCell ref="E8:E9"/>
    <mergeCell ref="C6:E6"/>
    <mergeCell ref="C5:E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CB0E6-C319-407C-9659-818E4127F9C5}">
  <dimension ref="A1:G126"/>
  <sheetViews>
    <sheetView showGridLines="0" tabSelected="1" view="pageBreakPreview" zoomScale="53" zoomScaleNormal="100" zoomScaleSheetLayoutView="53" workbookViewId="0">
      <selection activeCell="I14" sqref="I12:I14"/>
    </sheetView>
  </sheetViews>
  <sheetFormatPr defaultColWidth="11.42578125" defaultRowHeight="15" x14ac:dyDescent="0.25"/>
  <cols>
    <col min="1" max="1" width="8" customWidth="1"/>
    <col min="2" max="2" width="190.85546875" customWidth="1"/>
    <col min="3" max="3" width="45.85546875" customWidth="1"/>
    <col min="4" max="4" width="36.85546875" customWidth="1"/>
    <col min="5" max="5" width="13.28515625" bestFit="1" customWidth="1"/>
    <col min="6" max="6" width="26.85546875" customWidth="1"/>
  </cols>
  <sheetData>
    <row r="1" spans="2:6" ht="8.25" customHeight="1" x14ac:dyDescent="0.25"/>
    <row r="2" spans="2:6" ht="8.25" customHeight="1" x14ac:dyDescent="0.25"/>
    <row r="3" spans="2:6" ht="8.25" customHeight="1" x14ac:dyDescent="0.25"/>
    <row r="4" spans="2:6" ht="8.25" customHeight="1" x14ac:dyDescent="0.25"/>
    <row r="5" spans="2:6" ht="8.25" customHeight="1" x14ac:dyDescent="0.25"/>
    <row r="6" spans="2:6" ht="20.25" customHeight="1" x14ac:dyDescent="0.4">
      <c r="B6" s="76"/>
      <c r="C6" s="76"/>
      <c r="D6" s="76"/>
    </row>
    <row r="7" spans="2:6" ht="28.5" customHeight="1" x14ac:dyDescent="0.25">
      <c r="B7" s="79" t="s">
        <v>79</v>
      </c>
      <c r="C7" s="80"/>
      <c r="D7" s="80"/>
    </row>
    <row r="8" spans="2:6" ht="28.5" customHeight="1" x14ac:dyDescent="0.25">
      <c r="B8" s="81" t="s">
        <v>80</v>
      </c>
      <c r="C8" s="82"/>
      <c r="D8" s="82"/>
    </row>
    <row r="9" spans="2:6" ht="23.25" customHeight="1" x14ac:dyDescent="0.25">
      <c r="B9" s="83" t="s">
        <v>97</v>
      </c>
      <c r="C9" s="84"/>
      <c r="D9" s="84"/>
    </row>
    <row r="10" spans="2:6" ht="27" customHeight="1" x14ac:dyDescent="0.25">
      <c r="B10" s="81" t="s">
        <v>78</v>
      </c>
      <c r="C10" s="82"/>
      <c r="D10" s="82"/>
    </row>
    <row r="11" spans="2:6" ht="33" customHeight="1" x14ac:dyDescent="0.25">
      <c r="B11" s="85" t="s">
        <v>76</v>
      </c>
      <c r="C11" s="85"/>
      <c r="D11" s="85"/>
      <c r="F11" s="16"/>
    </row>
    <row r="12" spans="2:6" ht="25.5" customHeight="1" x14ac:dyDescent="0.25">
      <c r="B12" s="86" t="s">
        <v>66</v>
      </c>
      <c r="C12" s="88" t="s">
        <v>78</v>
      </c>
      <c r="D12" s="88" t="s">
        <v>77</v>
      </c>
    </row>
    <row r="13" spans="2:6" ht="34.5" customHeight="1" x14ac:dyDescent="0.25">
      <c r="B13" s="87"/>
      <c r="C13" s="89"/>
      <c r="D13" s="89"/>
    </row>
    <row r="14" spans="2:6" ht="26.25" customHeight="1" x14ac:dyDescent="0.45">
      <c r="B14" s="62" t="s">
        <v>0</v>
      </c>
      <c r="C14" s="55">
        <f>+C15+C21+C31+C41+C50+C58+C68+C73+C76+C80</f>
        <v>186121879</v>
      </c>
      <c r="D14" s="56">
        <f>+D15+D21+D31+D41+D50+D58+D69+D73+D76+D80</f>
        <v>0</v>
      </c>
    </row>
    <row r="15" spans="2:6" ht="30.75" customHeight="1" x14ac:dyDescent="0.45">
      <c r="B15" s="46" t="s">
        <v>1</v>
      </c>
      <c r="C15" s="57">
        <f>+C16+C17+C18+C19+C20</f>
        <v>138987311</v>
      </c>
      <c r="D15" s="58">
        <f>+D16+D17+D18+D19+D20</f>
        <v>0</v>
      </c>
    </row>
    <row r="16" spans="2:6" ht="31.5" customHeight="1" x14ac:dyDescent="0.45">
      <c r="B16" s="47" t="s">
        <v>2</v>
      </c>
      <c r="C16" s="59">
        <v>106891247</v>
      </c>
      <c r="D16" s="60">
        <v>0</v>
      </c>
    </row>
    <row r="17" spans="2:7" ht="27" customHeight="1" x14ac:dyDescent="0.45">
      <c r="B17" s="47" t="s">
        <v>3</v>
      </c>
      <c r="C17" s="59">
        <v>17318400</v>
      </c>
      <c r="D17" s="60">
        <v>0</v>
      </c>
    </row>
    <row r="18" spans="2:7" ht="22.5" customHeight="1" x14ac:dyDescent="0.45">
      <c r="B18" s="47" t="s">
        <v>4</v>
      </c>
      <c r="C18" s="59">
        <v>0</v>
      </c>
      <c r="D18" s="60">
        <v>0</v>
      </c>
    </row>
    <row r="19" spans="2:7" ht="24.75" customHeight="1" x14ac:dyDescent="0.45">
      <c r="B19" s="47" t="s">
        <v>5</v>
      </c>
      <c r="C19" s="59">
        <v>0</v>
      </c>
      <c r="D19" s="60">
        <v>0</v>
      </c>
    </row>
    <row r="20" spans="2:7" ht="30" customHeight="1" x14ac:dyDescent="0.45">
      <c r="B20" s="47" t="s">
        <v>6</v>
      </c>
      <c r="C20" s="59">
        <v>14777664</v>
      </c>
      <c r="D20" s="60">
        <v>0</v>
      </c>
    </row>
    <row r="21" spans="2:7" ht="24.75" customHeight="1" x14ac:dyDescent="0.45">
      <c r="B21" s="46" t="s">
        <v>7</v>
      </c>
      <c r="C21" s="57">
        <f>+C22+C23+C24+C25+C26+C27+C28+C29+C30</f>
        <v>26479413</v>
      </c>
      <c r="D21" s="58">
        <v>0</v>
      </c>
    </row>
    <row r="22" spans="2:7" ht="28.5" x14ac:dyDescent="0.45">
      <c r="B22" s="47" t="s">
        <v>8</v>
      </c>
      <c r="C22" s="59">
        <v>3624150</v>
      </c>
      <c r="D22" s="60">
        <v>0</v>
      </c>
    </row>
    <row r="23" spans="2:7" ht="28.5" x14ac:dyDescent="0.45">
      <c r="B23" s="47" t="s">
        <v>9</v>
      </c>
      <c r="C23" s="59">
        <v>695000</v>
      </c>
      <c r="D23" s="60">
        <v>0</v>
      </c>
    </row>
    <row r="24" spans="2:7" ht="28.5" x14ac:dyDescent="0.45">
      <c r="B24" s="47" t="s">
        <v>10</v>
      </c>
      <c r="C24" s="59">
        <v>4854038</v>
      </c>
      <c r="D24" s="60">
        <v>0</v>
      </c>
    </row>
    <row r="25" spans="2:7" ht="28.5" x14ac:dyDescent="0.45">
      <c r="B25" s="47" t="s">
        <v>11</v>
      </c>
      <c r="C25" s="59">
        <v>757137</v>
      </c>
      <c r="D25" s="60">
        <v>0</v>
      </c>
    </row>
    <row r="26" spans="2:7" ht="28.5" x14ac:dyDescent="0.45">
      <c r="B26" s="47" t="s">
        <v>12</v>
      </c>
      <c r="C26" s="59">
        <v>5168747</v>
      </c>
      <c r="D26" s="60">
        <v>0</v>
      </c>
    </row>
    <row r="27" spans="2:7" ht="28.5" x14ac:dyDescent="0.45">
      <c r="B27" s="47" t="s">
        <v>13</v>
      </c>
      <c r="C27" s="59">
        <v>2570608</v>
      </c>
      <c r="D27" s="60">
        <v>0</v>
      </c>
    </row>
    <row r="28" spans="2:7" ht="29.25" customHeight="1" x14ac:dyDescent="0.45">
      <c r="B28" s="48" t="s">
        <v>14</v>
      </c>
      <c r="C28" s="59">
        <v>2331442</v>
      </c>
      <c r="D28" s="60">
        <v>0</v>
      </c>
    </row>
    <row r="29" spans="2:7" ht="27" customHeight="1" x14ac:dyDescent="0.45">
      <c r="B29" s="47" t="s">
        <v>15</v>
      </c>
      <c r="C29" s="59">
        <v>4924291</v>
      </c>
      <c r="D29" s="60">
        <v>0</v>
      </c>
    </row>
    <row r="30" spans="2:7" ht="28.5" x14ac:dyDescent="0.45">
      <c r="B30" s="47" t="s">
        <v>16</v>
      </c>
      <c r="C30" s="59">
        <v>1554000</v>
      </c>
      <c r="D30" s="60">
        <v>0</v>
      </c>
    </row>
    <row r="31" spans="2:7" ht="24.75" customHeight="1" x14ac:dyDescent="0.45">
      <c r="B31" s="46" t="s">
        <v>17</v>
      </c>
      <c r="C31" s="57">
        <f>+C32+C33+C34+C35+C36+C37+C38+C39+C40</f>
        <v>10165651</v>
      </c>
      <c r="D31" s="58">
        <v>0</v>
      </c>
      <c r="E31" s="11"/>
      <c r="F31" s="11"/>
      <c r="G31" s="11"/>
    </row>
    <row r="32" spans="2:7" ht="28.5" x14ac:dyDescent="0.45">
      <c r="B32" s="47" t="s">
        <v>18</v>
      </c>
      <c r="C32" s="59">
        <v>388844</v>
      </c>
      <c r="D32" s="60">
        <v>0</v>
      </c>
    </row>
    <row r="33" spans="2:7" ht="28.5" x14ac:dyDescent="0.45">
      <c r="B33" s="47" t="s">
        <v>19</v>
      </c>
      <c r="C33" s="59">
        <v>428200</v>
      </c>
      <c r="D33" s="60">
        <v>0</v>
      </c>
      <c r="E33" s="16"/>
      <c r="F33" s="16"/>
      <c r="G33" s="16"/>
    </row>
    <row r="34" spans="2:7" ht="28.5" x14ac:dyDescent="0.45">
      <c r="B34" s="47" t="s">
        <v>20</v>
      </c>
      <c r="C34" s="59">
        <v>386481</v>
      </c>
      <c r="D34" s="60">
        <v>0</v>
      </c>
    </row>
    <row r="35" spans="2:7" ht="28.5" x14ac:dyDescent="0.45">
      <c r="B35" s="47" t="s">
        <v>21</v>
      </c>
      <c r="C35" s="59">
        <v>59045</v>
      </c>
      <c r="D35" s="60">
        <v>0</v>
      </c>
    </row>
    <row r="36" spans="2:7" ht="28.5" x14ac:dyDescent="0.45">
      <c r="B36" s="47" t="s">
        <v>22</v>
      </c>
      <c r="C36" s="59">
        <v>368885</v>
      </c>
      <c r="D36" s="60">
        <v>0</v>
      </c>
    </row>
    <row r="37" spans="2:7" ht="23.25" customHeight="1" x14ac:dyDescent="0.45">
      <c r="B37" s="47" t="s">
        <v>23</v>
      </c>
      <c r="C37" s="59">
        <v>111420</v>
      </c>
      <c r="D37" s="60">
        <v>0</v>
      </c>
    </row>
    <row r="38" spans="2:7" ht="28.5" x14ac:dyDescent="0.45">
      <c r="B38" s="47" t="s">
        <v>24</v>
      </c>
      <c r="C38" s="59">
        <v>5572782</v>
      </c>
      <c r="D38" s="60">
        <v>0</v>
      </c>
      <c r="E38" s="11"/>
    </row>
    <row r="39" spans="2:7" ht="28.5" x14ac:dyDescent="0.45">
      <c r="B39" s="47" t="s">
        <v>25</v>
      </c>
      <c r="C39" s="59">
        <v>0</v>
      </c>
      <c r="D39" s="60">
        <v>0</v>
      </c>
    </row>
    <row r="40" spans="2:7" ht="28.5" x14ac:dyDescent="0.45">
      <c r="B40" s="47" t="s">
        <v>26</v>
      </c>
      <c r="C40" s="59">
        <v>2849994</v>
      </c>
      <c r="D40" s="60">
        <v>0</v>
      </c>
      <c r="E40" s="16"/>
    </row>
    <row r="41" spans="2:7" ht="24.75" customHeight="1" x14ac:dyDescent="0.45">
      <c r="B41" s="46" t="s">
        <v>27</v>
      </c>
      <c r="C41" s="57">
        <f>+C42+C43+C44+C45+C46+C47+C48+C49</f>
        <v>1520000</v>
      </c>
      <c r="D41" s="58">
        <v>0</v>
      </c>
    </row>
    <row r="42" spans="2:7" ht="28.5" x14ac:dyDescent="0.45">
      <c r="B42" s="47" t="s">
        <v>28</v>
      </c>
      <c r="C42" s="59">
        <v>1520000</v>
      </c>
      <c r="D42" s="60">
        <v>0</v>
      </c>
    </row>
    <row r="43" spans="2:7" ht="28.5" x14ac:dyDescent="0.45">
      <c r="B43" s="47" t="s">
        <v>29</v>
      </c>
      <c r="C43" s="59">
        <v>0</v>
      </c>
      <c r="D43" s="60">
        <v>0</v>
      </c>
    </row>
    <row r="44" spans="2:7" ht="28.5" x14ac:dyDescent="0.45">
      <c r="B44" s="47" t="s">
        <v>30</v>
      </c>
      <c r="C44" s="59">
        <v>0</v>
      </c>
      <c r="D44" s="60">
        <v>0</v>
      </c>
    </row>
    <row r="45" spans="2:7" ht="28.5" x14ac:dyDescent="0.45">
      <c r="B45" s="47" t="s">
        <v>31</v>
      </c>
      <c r="C45" s="59">
        <v>0</v>
      </c>
      <c r="D45" s="60">
        <v>0</v>
      </c>
    </row>
    <row r="46" spans="2:7" ht="28.5" x14ac:dyDescent="0.45">
      <c r="B46" s="47" t="s">
        <v>32</v>
      </c>
      <c r="C46" s="59">
        <v>0</v>
      </c>
      <c r="D46" s="60">
        <v>0</v>
      </c>
    </row>
    <row r="47" spans="2:7" ht="28.5" x14ac:dyDescent="0.45">
      <c r="B47" s="47" t="s">
        <v>33</v>
      </c>
      <c r="C47" s="59">
        <v>0</v>
      </c>
      <c r="D47" s="60">
        <v>0</v>
      </c>
    </row>
    <row r="48" spans="2:7" ht="28.5" x14ac:dyDescent="0.45">
      <c r="B48" s="47" t="s">
        <v>34</v>
      </c>
      <c r="C48" s="59">
        <v>0</v>
      </c>
      <c r="D48" s="60">
        <v>0</v>
      </c>
    </row>
    <row r="49" spans="2:4" ht="28.5" x14ac:dyDescent="0.45">
      <c r="B49" s="47" t="s">
        <v>35</v>
      </c>
      <c r="C49" s="59">
        <v>0</v>
      </c>
      <c r="D49" s="60">
        <v>0</v>
      </c>
    </row>
    <row r="50" spans="2:4" ht="24.75" customHeight="1" x14ac:dyDescent="0.45">
      <c r="B50" s="46" t="s">
        <v>36</v>
      </c>
      <c r="C50" s="57">
        <f>+C51+C52+C53+C54+C55+C56+C57</f>
        <v>2000000</v>
      </c>
      <c r="D50" s="58">
        <v>0</v>
      </c>
    </row>
    <row r="51" spans="2:4" ht="28.5" x14ac:dyDescent="0.45">
      <c r="B51" s="47" t="s">
        <v>37</v>
      </c>
      <c r="C51" s="59">
        <v>0</v>
      </c>
      <c r="D51" s="60">
        <v>0</v>
      </c>
    </row>
    <row r="52" spans="2:4" ht="28.5" x14ac:dyDescent="0.45">
      <c r="B52" s="47" t="s">
        <v>38</v>
      </c>
      <c r="C52" s="59">
        <v>0</v>
      </c>
      <c r="D52" s="60">
        <v>0</v>
      </c>
    </row>
    <row r="53" spans="2:4" ht="28.5" x14ac:dyDescent="0.45">
      <c r="B53" s="47" t="s">
        <v>39</v>
      </c>
      <c r="C53" s="59">
        <v>0</v>
      </c>
      <c r="D53" s="60">
        <v>0</v>
      </c>
    </row>
    <row r="54" spans="2:4" ht="28.5" x14ac:dyDescent="0.45">
      <c r="B54" s="47" t="s">
        <v>40</v>
      </c>
      <c r="C54" s="59">
        <v>0</v>
      </c>
      <c r="D54" s="60">
        <v>0</v>
      </c>
    </row>
    <row r="55" spans="2:4" ht="28.5" x14ac:dyDescent="0.45">
      <c r="B55" s="47" t="s">
        <v>115</v>
      </c>
      <c r="C55" s="59">
        <v>2000000</v>
      </c>
      <c r="D55" s="60">
        <v>0</v>
      </c>
    </row>
    <row r="56" spans="2:4" ht="28.5" x14ac:dyDescent="0.45">
      <c r="B56" s="47" t="s">
        <v>41</v>
      </c>
      <c r="C56" s="59">
        <v>0</v>
      </c>
      <c r="D56" s="60">
        <v>0</v>
      </c>
    </row>
    <row r="57" spans="2:4" ht="28.5" x14ac:dyDescent="0.45">
      <c r="B57" s="47" t="s">
        <v>42</v>
      </c>
      <c r="C57" s="59">
        <v>0</v>
      </c>
      <c r="D57" s="60">
        <v>0</v>
      </c>
    </row>
    <row r="58" spans="2:4" ht="30" customHeight="1" x14ac:dyDescent="0.45">
      <c r="B58" s="46" t="s">
        <v>43</v>
      </c>
      <c r="C58" s="57">
        <f>+C59+C60+C61+C62+C63+C64+C65+C66+C67</f>
        <v>6969504</v>
      </c>
      <c r="D58" s="58">
        <v>0</v>
      </c>
    </row>
    <row r="59" spans="2:4" ht="28.5" x14ac:dyDescent="0.45">
      <c r="B59" s="47" t="s">
        <v>44</v>
      </c>
      <c r="C59" s="59">
        <v>3345081</v>
      </c>
      <c r="D59" s="60">
        <v>0</v>
      </c>
    </row>
    <row r="60" spans="2:4" ht="28.5" x14ac:dyDescent="0.45">
      <c r="B60" s="47" t="s">
        <v>45</v>
      </c>
      <c r="C60" s="59">
        <v>504016</v>
      </c>
      <c r="D60" s="60">
        <v>0</v>
      </c>
    </row>
    <row r="61" spans="2:4" ht="28.5" x14ac:dyDescent="0.45">
      <c r="B61" s="47" t="s">
        <v>46</v>
      </c>
      <c r="C61" s="59">
        <v>69350</v>
      </c>
      <c r="D61" s="60">
        <v>0</v>
      </c>
    </row>
    <row r="62" spans="2:4" ht="28.5" x14ac:dyDescent="0.45">
      <c r="B62" s="47" t="s">
        <v>47</v>
      </c>
      <c r="C62" s="59">
        <v>1440000</v>
      </c>
      <c r="D62" s="60">
        <v>0</v>
      </c>
    </row>
    <row r="63" spans="2:4" ht="28.5" x14ac:dyDescent="0.45">
      <c r="B63" s="47" t="s">
        <v>48</v>
      </c>
      <c r="C63" s="59">
        <v>1257157</v>
      </c>
      <c r="D63" s="60">
        <v>0</v>
      </c>
    </row>
    <row r="64" spans="2:4" ht="28.5" x14ac:dyDescent="0.45">
      <c r="B64" s="47" t="s">
        <v>49</v>
      </c>
      <c r="C64" s="59">
        <v>353900</v>
      </c>
      <c r="D64" s="60">
        <v>0</v>
      </c>
    </row>
    <row r="65" spans="2:4" ht="28.5" x14ac:dyDescent="0.45">
      <c r="B65" s="47" t="s">
        <v>50</v>
      </c>
      <c r="C65" s="59">
        <v>0</v>
      </c>
      <c r="D65" s="60">
        <v>0</v>
      </c>
    </row>
    <row r="66" spans="2:4" ht="28.5" x14ac:dyDescent="0.45">
      <c r="B66" s="47" t="s">
        <v>51</v>
      </c>
      <c r="C66" s="59">
        <v>0</v>
      </c>
      <c r="D66" s="60">
        <v>0</v>
      </c>
    </row>
    <row r="67" spans="2:4" ht="28.5" x14ac:dyDescent="0.45">
      <c r="B67" s="47" t="s">
        <v>52</v>
      </c>
      <c r="C67" s="59">
        <v>0</v>
      </c>
      <c r="D67" s="60">
        <v>0</v>
      </c>
    </row>
    <row r="68" spans="2:4" ht="24.75" customHeight="1" x14ac:dyDescent="0.45">
      <c r="B68" s="46" t="s">
        <v>53</v>
      </c>
      <c r="C68" s="57">
        <f>+C69+C70+C71+C72</f>
        <v>0</v>
      </c>
      <c r="D68" s="58">
        <v>0</v>
      </c>
    </row>
    <row r="69" spans="2:4" ht="28.5" x14ac:dyDescent="0.45">
      <c r="B69" s="47" t="s">
        <v>54</v>
      </c>
      <c r="C69" s="59">
        <v>0</v>
      </c>
      <c r="D69" s="60">
        <v>0</v>
      </c>
    </row>
    <row r="70" spans="2:4" ht="26.25" hidden="1" customHeight="1" x14ac:dyDescent="0.45">
      <c r="B70" s="47" t="s">
        <v>55</v>
      </c>
      <c r="C70" s="60">
        <v>0</v>
      </c>
      <c r="D70" s="60">
        <v>0</v>
      </c>
    </row>
    <row r="71" spans="2:4" ht="28.5" hidden="1" customHeight="1" x14ac:dyDescent="0.45">
      <c r="B71" s="47" t="s">
        <v>56</v>
      </c>
      <c r="C71" s="60">
        <v>0</v>
      </c>
      <c r="D71" s="60">
        <v>0</v>
      </c>
    </row>
    <row r="72" spans="2:4" ht="30" hidden="1" customHeight="1" x14ac:dyDescent="0.45">
      <c r="B72" s="48" t="s">
        <v>57</v>
      </c>
      <c r="C72" s="60">
        <v>0</v>
      </c>
      <c r="D72" s="60">
        <v>0</v>
      </c>
    </row>
    <row r="73" spans="2:4" ht="27" hidden="1" customHeight="1" x14ac:dyDescent="0.45">
      <c r="B73" s="46" t="s">
        <v>58</v>
      </c>
      <c r="C73" s="58">
        <f>+C74+C75</f>
        <v>0</v>
      </c>
      <c r="D73" s="58">
        <v>0</v>
      </c>
    </row>
    <row r="74" spans="2:4" ht="26.25" hidden="1" customHeight="1" x14ac:dyDescent="0.45">
      <c r="B74" s="47" t="s">
        <v>59</v>
      </c>
      <c r="C74" s="60">
        <v>0</v>
      </c>
      <c r="D74" s="60">
        <v>0</v>
      </c>
    </row>
    <row r="75" spans="2:4" ht="25.5" hidden="1" customHeight="1" x14ac:dyDescent="0.45">
      <c r="B75" s="47" t="s">
        <v>60</v>
      </c>
      <c r="C75" s="60">
        <v>0</v>
      </c>
      <c r="D75" s="60">
        <v>0</v>
      </c>
    </row>
    <row r="76" spans="2:4" ht="29.25" hidden="1" customHeight="1" x14ac:dyDescent="0.45">
      <c r="B76" s="46" t="s">
        <v>61</v>
      </c>
      <c r="C76" s="58">
        <f>+C77+C78+C79</f>
        <v>0</v>
      </c>
      <c r="D76" s="58">
        <v>0</v>
      </c>
    </row>
    <row r="77" spans="2:4" ht="22.5" hidden="1" customHeight="1" x14ac:dyDescent="0.45">
      <c r="B77" s="47" t="s">
        <v>62</v>
      </c>
      <c r="C77" s="60">
        <v>0</v>
      </c>
      <c r="D77" s="60">
        <v>0</v>
      </c>
    </row>
    <row r="78" spans="2:4" ht="22.5" hidden="1" customHeight="1" x14ac:dyDescent="0.45">
      <c r="B78" s="47" t="s">
        <v>63</v>
      </c>
      <c r="C78" s="60">
        <v>0</v>
      </c>
      <c r="D78" s="60">
        <v>0</v>
      </c>
    </row>
    <row r="79" spans="2:4" ht="24.75" hidden="1" customHeight="1" x14ac:dyDescent="0.45">
      <c r="B79" s="47" t="s">
        <v>64</v>
      </c>
      <c r="C79" s="60">
        <v>0</v>
      </c>
      <c r="D79" s="60">
        <v>0</v>
      </c>
    </row>
    <row r="80" spans="2:4" ht="24.75" hidden="1" customHeight="1" x14ac:dyDescent="0.45">
      <c r="B80" s="62" t="s">
        <v>67</v>
      </c>
      <c r="C80" s="56">
        <f>+C81+C84</f>
        <v>0</v>
      </c>
      <c r="D80" s="56">
        <v>0</v>
      </c>
    </row>
    <row r="81" spans="2:4" ht="28.5" hidden="1" x14ac:dyDescent="0.45">
      <c r="B81" s="46" t="s">
        <v>68</v>
      </c>
      <c r="C81" s="58">
        <f>+C82+C83</f>
        <v>0</v>
      </c>
      <c r="D81" s="58">
        <v>0</v>
      </c>
    </row>
    <row r="82" spans="2:4" ht="27" hidden="1" customHeight="1" x14ac:dyDescent="0.45">
      <c r="B82" s="47" t="s">
        <v>69</v>
      </c>
      <c r="C82" s="60">
        <v>0</v>
      </c>
      <c r="D82" s="60">
        <v>0</v>
      </c>
    </row>
    <row r="83" spans="2:4" ht="28.5" hidden="1" x14ac:dyDescent="0.45">
      <c r="B83" s="47" t="s">
        <v>70</v>
      </c>
      <c r="C83" s="60">
        <v>0</v>
      </c>
      <c r="D83" s="60">
        <v>0</v>
      </c>
    </row>
    <row r="84" spans="2:4" ht="28.5" hidden="1" x14ac:dyDescent="0.45">
      <c r="B84" s="46" t="s">
        <v>71</v>
      </c>
      <c r="C84" s="58">
        <f>+C85+C86</f>
        <v>0</v>
      </c>
      <c r="D84" s="58">
        <v>0</v>
      </c>
    </row>
    <row r="85" spans="2:4" ht="28.5" hidden="1" x14ac:dyDescent="0.45">
      <c r="B85" s="47" t="s">
        <v>72</v>
      </c>
      <c r="C85" s="60">
        <v>0</v>
      </c>
      <c r="D85" s="60">
        <v>0</v>
      </c>
    </row>
    <row r="86" spans="2:4" ht="28.5" hidden="1" x14ac:dyDescent="0.45">
      <c r="B86" s="47" t="s">
        <v>73</v>
      </c>
      <c r="C86" s="60">
        <v>0</v>
      </c>
      <c r="D86" s="60">
        <v>0</v>
      </c>
    </row>
    <row r="87" spans="2:4" ht="28.5" hidden="1" x14ac:dyDescent="0.45">
      <c r="B87" s="46" t="s">
        <v>74</v>
      </c>
      <c r="C87" s="58">
        <f>+C88</f>
        <v>0</v>
      </c>
      <c r="D87" s="58">
        <v>0</v>
      </c>
    </row>
    <row r="88" spans="2:4" ht="23.25" hidden="1" customHeight="1" x14ac:dyDescent="0.45">
      <c r="B88" s="47" t="s">
        <v>75</v>
      </c>
      <c r="C88" s="60">
        <v>0</v>
      </c>
      <c r="D88" s="60">
        <v>0</v>
      </c>
    </row>
    <row r="89" spans="2:4" ht="28.5" customHeight="1" x14ac:dyDescent="0.45">
      <c r="B89" s="49" t="s">
        <v>96</v>
      </c>
      <c r="C89" s="61">
        <f>+C80+C14</f>
        <v>186121879</v>
      </c>
      <c r="D89" s="61">
        <f>+D80+D14</f>
        <v>0</v>
      </c>
    </row>
    <row r="90" spans="2:4" ht="26.25" customHeight="1" x14ac:dyDescent="0.4">
      <c r="B90" s="50" t="s">
        <v>111</v>
      </c>
      <c r="C90" s="50"/>
      <c r="D90" s="50"/>
    </row>
    <row r="91" spans="2:4" ht="26.25" hidden="1" customHeight="1" x14ac:dyDescent="0.4">
      <c r="B91" s="50"/>
      <c r="C91" s="50"/>
      <c r="D91" s="50"/>
    </row>
    <row r="92" spans="2:4" ht="26.25" hidden="1" customHeight="1" x14ac:dyDescent="0.4">
      <c r="B92" s="50"/>
      <c r="C92" s="50"/>
      <c r="D92" s="50"/>
    </row>
    <row r="93" spans="2:4" ht="26.25" hidden="1" x14ac:dyDescent="0.4">
      <c r="B93" s="50"/>
      <c r="C93" s="50"/>
      <c r="D93" s="50"/>
    </row>
    <row r="94" spans="2:4" ht="26.25" hidden="1" x14ac:dyDescent="0.4">
      <c r="B94" s="50"/>
      <c r="C94" s="50"/>
      <c r="D94" s="50"/>
    </row>
    <row r="95" spans="2:4" ht="26.25" hidden="1" x14ac:dyDescent="0.4">
      <c r="B95" s="50"/>
      <c r="C95" s="50"/>
      <c r="D95" s="50"/>
    </row>
    <row r="96" spans="2:4" ht="26.25" x14ac:dyDescent="0.4">
      <c r="B96" s="51" t="s">
        <v>112</v>
      </c>
      <c r="C96" s="50"/>
      <c r="D96" s="50"/>
    </row>
    <row r="97" spans="1:6" ht="26.25" x14ac:dyDescent="0.4">
      <c r="B97" s="51" t="s">
        <v>113</v>
      </c>
      <c r="C97" s="50"/>
      <c r="D97" s="50"/>
    </row>
    <row r="98" spans="1:6" ht="26.25" x14ac:dyDescent="0.4">
      <c r="B98" s="51" t="s">
        <v>98</v>
      </c>
      <c r="C98" s="50"/>
      <c r="D98" s="50"/>
    </row>
    <row r="99" spans="1:6" ht="26.25" x14ac:dyDescent="0.4">
      <c r="B99" s="51" t="s">
        <v>114</v>
      </c>
      <c r="C99" s="50"/>
      <c r="D99" s="50"/>
    </row>
    <row r="100" spans="1:6" ht="26.25" x14ac:dyDescent="0.4">
      <c r="B100" s="50" t="s">
        <v>99</v>
      </c>
      <c r="C100" s="50"/>
      <c r="D100" s="50"/>
    </row>
    <row r="101" spans="1:6" ht="26.25" x14ac:dyDescent="0.4">
      <c r="B101" s="51" t="s">
        <v>100</v>
      </c>
      <c r="C101" s="50"/>
      <c r="D101" s="50"/>
    </row>
    <row r="102" spans="1:6" ht="26.25" x14ac:dyDescent="0.4">
      <c r="B102" s="50" t="s">
        <v>101</v>
      </c>
      <c r="C102" s="50"/>
      <c r="D102" s="50"/>
    </row>
    <row r="103" spans="1:6" ht="26.25" x14ac:dyDescent="0.4">
      <c r="B103" s="50"/>
      <c r="C103" s="50"/>
      <c r="D103" s="50"/>
    </row>
    <row r="104" spans="1:6" ht="26.25" x14ac:dyDescent="0.4">
      <c r="B104" s="50"/>
      <c r="C104" s="50"/>
      <c r="D104" s="50"/>
    </row>
    <row r="105" spans="1:6" ht="26.25" x14ac:dyDescent="0.4">
      <c r="C105" s="50"/>
      <c r="D105" s="50"/>
    </row>
    <row r="106" spans="1:6" ht="26.25" x14ac:dyDescent="0.4">
      <c r="B106" s="50"/>
      <c r="C106" s="50"/>
      <c r="D106" s="50"/>
    </row>
    <row r="107" spans="1:6" ht="26.25" x14ac:dyDescent="0.4">
      <c r="B107" s="50"/>
      <c r="C107" s="50"/>
      <c r="D107" s="50"/>
    </row>
    <row r="108" spans="1:6" ht="26.25" x14ac:dyDescent="0.4">
      <c r="B108" s="50"/>
      <c r="C108" s="50"/>
      <c r="D108" s="50"/>
    </row>
    <row r="109" spans="1:6" ht="26.25" x14ac:dyDescent="0.4">
      <c r="B109" s="50"/>
      <c r="C109" s="50"/>
      <c r="D109" s="50"/>
    </row>
    <row r="110" spans="1:6" ht="26.25" x14ac:dyDescent="0.4">
      <c r="B110" s="50"/>
      <c r="C110" s="50"/>
      <c r="D110" s="50"/>
    </row>
    <row r="111" spans="1:6" ht="26.25" x14ac:dyDescent="0.4">
      <c r="A111" s="45"/>
      <c r="B111" s="50"/>
      <c r="C111" s="50"/>
      <c r="D111" s="50"/>
    </row>
    <row r="112" spans="1:6" ht="25.5" x14ac:dyDescent="0.35">
      <c r="B112" s="52" t="s">
        <v>108</v>
      </c>
      <c r="C112" s="78" t="s">
        <v>102</v>
      </c>
      <c r="D112" s="78"/>
      <c r="E112" s="42"/>
      <c r="F112" s="42"/>
    </row>
    <row r="113" spans="2:6" ht="25.5" x14ac:dyDescent="0.35">
      <c r="B113" s="52" t="s">
        <v>109</v>
      </c>
      <c r="C113" s="78" t="s">
        <v>103</v>
      </c>
      <c r="D113" s="78"/>
      <c r="E113" s="42"/>
      <c r="F113" s="42"/>
    </row>
    <row r="114" spans="2:6" ht="25.5" x14ac:dyDescent="0.35">
      <c r="B114" s="52" t="s">
        <v>110</v>
      </c>
      <c r="C114" s="78" t="s">
        <v>104</v>
      </c>
      <c r="D114" s="78"/>
      <c r="E114" s="42"/>
      <c r="F114" s="42"/>
    </row>
    <row r="115" spans="2:6" ht="25.5" x14ac:dyDescent="0.35">
      <c r="B115" s="52"/>
      <c r="C115" s="53"/>
      <c r="D115" s="53"/>
      <c r="E115" s="42"/>
      <c r="F115" s="42"/>
    </row>
    <row r="116" spans="2:6" ht="25.5" x14ac:dyDescent="0.35">
      <c r="B116" s="52"/>
      <c r="C116" s="53"/>
      <c r="D116" s="53"/>
      <c r="E116" s="42"/>
      <c r="F116" s="42"/>
    </row>
    <row r="117" spans="2:6" ht="25.5" x14ac:dyDescent="0.35">
      <c r="B117" s="52"/>
      <c r="C117" s="53"/>
      <c r="D117" s="53"/>
      <c r="E117" s="42"/>
      <c r="F117" s="42"/>
    </row>
    <row r="118" spans="2:6" ht="25.5" x14ac:dyDescent="0.35">
      <c r="B118" s="52"/>
      <c r="C118" s="53"/>
      <c r="D118" s="53"/>
      <c r="E118" s="42"/>
      <c r="F118" s="42"/>
    </row>
    <row r="119" spans="2:6" ht="25.5" x14ac:dyDescent="0.35">
      <c r="B119" s="52"/>
      <c r="C119" s="53"/>
      <c r="D119" s="53"/>
      <c r="E119" s="42"/>
      <c r="F119" s="42"/>
    </row>
    <row r="120" spans="2:6" ht="25.5" x14ac:dyDescent="0.35">
      <c r="B120" s="52"/>
      <c r="C120" s="53"/>
      <c r="D120" s="53"/>
      <c r="E120" s="42"/>
      <c r="F120" s="42"/>
    </row>
    <row r="121" spans="2:6" ht="25.5" x14ac:dyDescent="0.35">
      <c r="B121" s="52"/>
      <c r="C121" s="53"/>
      <c r="D121" s="53"/>
      <c r="E121" s="42"/>
      <c r="F121" s="42"/>
    </row>
    <row r="122" spans="2:6" ht="26.25" x14ac:dyDescent="0.4">
      <c r="B122" s="50"/>
      <c r="C122" s="54"/>
      <c r="D122" s="54"/>
      <c r="E122" s="44"/>
      <c r="F122" s="44"/>
    </row>
    <row r="123" spans="2:6" ht="25.5" x14ac:dyDescent="0.35">
      <c r="B123" s="78" t="s">
        <v>106</v>
      </c>
      <c r="C123" s="78"/>
      <c r="D123" s="78"/>
      <c r="E123" s="44"/>
      <c r="F123" s="44"/>
    </row>
    <row r="124" spans="2:6" ht="25.5" x14ac:dyDescent="0.35">
      <c r="B124" s="78" t="s">
        <v>105</v>
      </c>
      <c r="C124" s="78"/>
      <c r="D124" s="78"/>
      <c r="E124" s="42"/>
      <c r="F124" s="44"/>
    </row>
    <row r="125" spans="2:6" ht="25.5" x14ac:dyDescent="0.25">
      <c r="B125" s="77" t="s">
        <v>107</v>
      </c>
      <c r="C125" s="77"/>
      <c r="D125" s="77"/>
      <c r="E125" s="43"/>
      <c r="F125" s="44"/>
    </row>
    <row r="126" spans="2:6" ht="26.25" x14ac:dyDescent="0.4">
      <c r="B126" s="50"/>
      <c r="C126" s="50"/>
      <c r="D126" s="50"/>
    </row>
  </sheetData>
  <mergeCells count="15">
    <mergeCell ref="B6:D6"/>
    <mergeCell ref="B125:D125"/>
    <mergeCell ref="B123:D123"/>
    <mergeCell ref="B124:D124"/>
    <mergeCell ref="B7:D7"/>
    <mergeCell ref="B8:D8"/>
    <mergeCell ref="B9:D9"/>
    <mergeCell ref="B10:D10"/>
    <mergeCell ref="B11:D11"/>
    <mergeCell ref="B12:B13"/>
    <mergeCell ref="C12:C13"/>
    <mergeCell ref="D12:D13"/>
    <mergeCell ref="C114:D114"/>
    <mergeCell ref="C112:D112"/>
    <mergeCell ref="C113:D113"/>
  </mergeCells>
  <pageMargins left="0.7" right="0.7" top="0.38" bottom="0.69" header="0.38" footer="0.66"/>
  <pageSetup paperSize="9" scale="2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P1 Presupuesto Aprobado 2024</vt:lpstr>
      <vt:lpstr>'P1 Presupuesto Aprobado'!Print_Area</vt:lpstr>
      <vt:lpstr>'P1 Presupuesto Aprobado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2024-12-03T16:37:46Z</cp:lastPrinted>
  <dcterms:created xsi:type="dcterms:W3CDTF">2021-07-29T18:58:50Z</dcterms:created>
  <dcterms:modified xsi:type="dcterms:W3CDTF">2024-12-06T17:44:38Z</dcterms:modified>
</cp:coreProperties>
</file>