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Ilania Quezada\Desktop\OAI MAYO 2024\"/>
    </mc:Choice>
  </mc:AlternateContent>
  <xr:revisionPtr revIDLastSave="0" documentId="13_ncr:1_{5E1B20E5-4957-4D8F-BED7-05C17FECB1A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3 Ejecución Mensual" sheetId="3" r:id="rId2"/>
  </sheets>
  <definedNames>
    <definedName name="_xlnm.Print_Area" localSheetId="0">'P1 Presupuesto Aprobado'!$C$2:$F$98</definedName>
    <definedName name="_xlnm.Print_Area" localSheetId="1">'P3 Ejecución Mensual'!$A$2:$N$125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3" i="3" l="1"/>
  <c r="M82" i="3"/>
  <c r="L82" i="3"/>
  <c r="K82" i="3"/>
  <c r="J82" i="3"/>
  <c r="I82" i="3"/>
  <c r="H82" i="3"/>
  <c r="G82" i="3"/>
  <c r="F82" i="3"/>
  <c r="E82" i="3"/>
  <c r="D82" i="3"/>
  <c r="C82" i="3"/>
  <c r="B82" i="3"/>
  <c r="N81" i="3"/>
  <c r="N80" i="3"/>
  <c r="M79" i="3"/>
  <c r="L79" i="3"/>
  <c r="K79" i="3"/>
  <c r="J79" i="3"/>
  <c r="I79" i="3"/>
  <c r="H79" i="3"/>
  <c r="G79" i="3"/>
  <c r="F79" i="3"/>
  <c r="E79" i="3"/>
  <c r="D79" i="3"/>
  <c r="C79" i="3"/>
  <c r="B79" i="3"/>
  <c r="N78" i="3"/>
  <c r="N77" i="3"/>
  <c r="B76" i="3"/>
  <c r="N76" i="3" s="1"/>
  <c r="N74" i="3"/>
  <c r="N73" i="3"/>
  <c r="N72" i="3"/>
  <c r="B71" i="3"/>
  <c r="N71" i="3" s="1"/>
  <c r="N70" i="3"/>
  <c r="N69" i="3"/>
  <c r="B68" i="3"/>
  <c r="N68" i="3" s="1"/>
  <c r="N67" i="3"/>
  <c r="N66" i="3"/>
  <c r="N65" i="3"/>
  <c r="N64" i="3"/>
  <c r="M63" i="3"/>
  <c r="L63" i="3"/>
  <c r="K63" i="3"/>
  <c r="B63" i="3"/>
  <c r="N62" i="3"/>
  <c r="N61" i="3"/>
  <c r="N60" i="3"/>
  <c r="N59" i="3"/>
  <c r="N58" i="3"/>
  <c r="N57" i="3"/>
  <c r="N56" i="3"/>
  <c r="N55" i="3"/>
  <c r="N54" i="3"/>
  <c r="M53" i="3"/>
  <c r="L53" i="3"/>
  <c r="K53" i="3"/>
  <c r="J53" i="3"/>
  <c r="I53" i="3"/>
  <c r="H53" i="3"/>
  <c r="G53" i="3"/>
  <c r="F53" i="3"/>
  <c r="E53" i="3"/>
  <c r="D53" i="3"/>
  <c r="C53" i="3"/>
  <c r="B53" i="3"/>
  <c r="N52" i="3"/>
  <c r="N51" i="3"/>
  <c r="N50" i="3"/>
  <c r="N49" i="3"/>
  <c r="N48" i="3"/>
  <c r="N47" i="3"/>
  <c r="B46" i="3"/>
  <c r="N46" i="3" s="1"/>
  <c r="N45" i="3"/>
  <c r="N44" i="3"/>
  <c r="N43" i="3"/>
  <c r="N42" i="3"/>
  <c r="N41" i="3"/>
  <c r="N40" i="3"/>
  <c r="N39" i="3"/>
  <c r="N38" i="3"/>
  <c r="B37" i="3"/>
  <c r="N37" i="3" s="1"/>
  <c r="N36" i="3"/>
  <c r="N35" i="3"/>
  <c r="N34" i="3"/>
  <c r="N33" i="3"/>
  <c r="N32" i="3"/>
  <c r="N31" i="3"/>
  <c r="N30" i="3"/>
  <c r="N29" i="3"/>
  <c r="N28" i="3"/>
  <c r="M27" i="3"/>
  <c r="L27" i="3"/>
  <c r="K27" i="3"/>
  <c r="J27" i="3"/>
  <c r="I27" i="3"/>
  <c r="H27" i="3"/>
  <c r="G27" i="3"/>
  <c r="F27" i="3"/>
  <c r="E27" i="3"/>
  <c r="D27" i="3"/>
  <c r="C27" i="3"/>
  <c r="B27" i="3"/>
  <c r="N26" i="3"/>
  <c r="N25" i="3"/>
  <c r="N24" i="3"/>
  <c r="N23" i="3"/>
  <c r="N22" i="3"/>
  <c r="N21" i="3"/>
  <c r="N20" i="3"/>
  <c r="N19" i="3"/>
  <c r="N18" i="3"/>
  <c r="M17" i="3"/>
  <c r="L17" i="3"/>
  <c r="K17" i="3"/>
  <c r="J17" i="3"/>
  <c r="I17" i="3"/>
  <c r="H17" i="3"/>
  <c r="G17" i="3"/>
  <c r="F17" i="3"/>
  <c r="E17" i="3"/>
  <c r="D17" i="3"/>
  <c r="C17" i="3"/>
  <c r="B17" i="3"/>
  <c r="N16" i="3"/>
  <c r="N15" i="3"/>
  <c r="N14" i="3"/>
  <c r="N13" i="3"/>
  <c r="N12" i="3"/>
  <c r="M11" i="3"/>
  <c r="L11" i="3"/>
  <c r="K11" i="3"/>
  <c r="J11" i="3"/>
  <c r="I11" i="3"/>
  <c r="H11" i="3"/>
  <c r="G11" i="3"/>
  <c r="F11" i="3"/>
  <c r="E11" i="3"/>
  <c r="D11" i="3"/>
  <c r="C11" i="3"/>
  <c r="B11" i="3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/>
  <c r="D10" i="1"/>
  <c r="D84" i="1"/>
  <c r="E75" i="1"/>
  <c r="E10" i="1"/>
  <c r="E84" i="1"/>
  <c r="F10" i="3" l="1"/>
  <c r="I10" i="3"/>
  <c r="J10" i="3"/>
  <c r="L10" i="3"/>
  <c r="L84" i="3" s="1"/>
  <c r="G10" i="3"/>
  <c r="H10" i="3"/>
  <c r="H84" i="3" s="1"/>
  <c r="K10" i="3"/>
  <c r="K84" i="3" s="1"/>
  <c r="B10" i="3"/>
  <c r="N63" i="3"/>
  <c r="M10" i="3"/>
  <c r="M84" i="3" s="1"/>
  <c r="N11" i="3"/>
  <c r="C10" i="3"/>
  <c r="N10" i="3" s="1"/>
  <c r="D10" i="3"/>
  <c r="D84" i="3" s="1"/>
  <c r="N27" i="3"/>
  <c r="N53" i="3"/>
  <c r="N17" i="3"/>
  <c r="E10" i="3"/>
  <c r="E84" i="3" s="1"/>
  <c r="N79" i="3"/>
  <c r="N82" i="3"/>
  <c r="B75" i="3"/>
  <c r="N75" i="3" s="1"/>
  <c r="I84" i="3"/>
  <c r="J84" i="3"/>
  <c r="G84" i="3"/>
  <c r="F84" i="3"/>
  <c r="C84" i="3" l="1"/>
  <c r="B84" i="3"/>
  <c r="N84" i="3"/>
</calcChain>
</file>

<file path=xl/sharedStrings.xml><?xml version="1.0" encoding="utf-8"?>
<sst xmlns="http://schemas.openxmlformats.org/spreadsheetml/2006/main" count="199" uniqueCount="120">
  <si>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</si>
  <si>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</si>
  <si>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</si>
  <si>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</si>
  <si>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</si>
  <si>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</si>
  <si>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</si>
  <si>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</si>
  <si>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</si>
  <si>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</si>
  <si>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</si>
  <si>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</si>
  <si>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</si>
  <si>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</si>
  <si>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</si>
  <si>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</si>
  <si>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</si>
  <si>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</si>
  <si>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</si>
  <si>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</si>
  <si>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</si>
  <si>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</si>
  <si>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</si>
  <si>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</si>
  <si>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</si>
  <si>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</si>
  <si>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</si>
  <si>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</si>
  <si>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</si>
  <si>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</si>
  <si>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</si>
  <si>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</si>
  <si>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</si>
  <si>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</si>
  <si>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</si>
  <si>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</si>
  <si>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</si>
  <si>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</si>
  <si>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</si>
  <si>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</si>
  <si>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</si>
  <si>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</si>
  <si>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</si>
  <si>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</si>
  <si>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</si>
  <si>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</si>
  <si>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</si>
  <si>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</si>
  <si>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</si>
  <si>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</si>
  <si>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</si>
  <si>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</si>
  <si>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</si>
  <si>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</si>
  <si>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</si>
  <si>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</si>
  <si>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</si>
  <si>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</si>
  <si>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</si>
  <si>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</si>
  <si>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</si>
  <si>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</si>
  <si>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</si>
  <si>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</si>
  <si>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</si>
  <si>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</si>
  <si>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</si>
  <si>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</si>
  <si>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</si>
  <si>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</si>
  <si>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</si>
  <si>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</si>
  <si>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</si>
  <si>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</si>
  <si>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</si>
  <si>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</si>
  <si>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</si>
  <si>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</si>
  <si>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</si>
  <si>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</si>
  <si>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</si>
  <si>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</si>
  <si>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</si>
  <si>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</si>
  <si>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</si>
  <si>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</si>
  <si>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</si>
  <si>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</si>
  <si>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</si>
  <si>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</si>
  <si>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</si>
  <si>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</si>
  <si>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</si>
  <si>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</si>
  <si>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</si>
  <si>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</si>
  <si>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</si>
  <si>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</si>
  <si>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</si>
  <si>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</si>
  <si>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</si>
  <si>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</si>
  <si>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</si>
  <si>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</si>
  <si>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</si>
  <si>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</si>
  <si>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</si>
  <si>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</si>
  <si>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</si>
  <si>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</si>
  <si>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 xml:space="preserve"> Aprobado por </t>
  </si>
  <si>
    <t xml:space="preserve">  Director Ejecutivo</t>
  </si>
  <si>
    <t xml:space="preserve"> Claudio A. Caamaño Vélez</t>
  </si>
  <si>
    <t xml:space="preserve">                                                                   Enc. Administrativo Financiero</t>
  </si>
  <si>
    <t xml:space="preserve">                                                             Pablo M. Grimaldi Hernández</t>
  </si>
  <si>
    <t xml:space="preserve">                                                             Autorizado por</t>
  </si>
  <si>
    <t xml:space="preserve">              Ilania Quezada Luciano</t>
  </si>
  <si>
    <t xml:space="preserve">                   Preparado por </t>
  </si>
  <si>
    <t xml:space="preserve">               Enc. de Presupuesto</t>
  </si>
  <si>
    <r>
      <rPr>
        <b/>
        <sz val="22"/>
        <color theme="1"/>
        <rFont val="Calibri"/>
        <family val="2"/>
        <scheme val="minor"/>
      </rPr>
      <t>Fuente:</t>
    </r>
    <r>
      <rPr>
        <sz val="22"/>
        <color theme="1"/>
        <rFont val="Calibri"/>
        <family val="2"/>
        <scheme val="minor"/>
      </rPr>
      <t xml:space="preserve"> Sistema de Información de la Gestión Financiera ( SIGEF)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</si>
</sst>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2"/>
      <name val="Times New Roman"/>
      <family val="1"/>
    </font>
    <font>
      <b/>
      <sz val="22"/>
      <color theme="1"/>
      <name val="Times New Roman"/>
      <family val="1"/>
    </font>
    <font>
      <b/>
      <sz val="2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8" xfId="0" applyFont="1" applyBorder="1" applyAlignment="1">
      <alignment vertical="center"/>
    </xf>
    <xf numFmtId="0" fontId="7" fillId="0" borderId="8" xfId="0" applyFont="1" applyBorder="1" applyAlignment="1">
      <alignment wrapText="1"/>
    </xf>
    <xf numFmtId="0" fontId="6" fillId="0" borderId="8" xfId="0" applyFont="1" applyBorder="1" applyAlignment="1">
      <alignment wrapText="1"/>
    </xf>
    <xf numFmtId="43" fontId="22" fillId="0" borderId="1" xfId="0" applyNumberFormat="1" applyFont="1" applyBorder="1"/>
    <xf numFmtId="43" fontId="22" fillId="0" borderId="0" xfId="1" applyFont="1"/>
    <xf numFmtId="43" fontId="23" fillId="0" borderId="0" xfId="1" applyFont="1"/>
    <xf numFmtId="43" fontId="23" fillId="0" borderId="6" xfId="1" applyFont="1" applyBorder="1"/>
    <xf numFmtId="43" fontId="23" fillId="0" borderId="0" xfId="1" applyFont="1" applyBorder="1"/>
    <xf numFmtId="43" fontId="22" fillId="0" borderId="0" xfId="1" applyFont="1" applyBorder="1"/>
    <xf numFmtId="43" fontId="23" fillId="0" borderId="0" xfId="0" applyNumberFormat="1" applyFont="1"/>
    <xf numFmtId="164" fontId="22" fillId="0" borderId="1" xfId="0" applyNumberFormat="1" applyFont="1" applyBorder="1"/>
    <xf numFmtId="43" fontId="22" fillId="0" borderId="1" xfId="1" applyFont="1" applyBorder="1"/>
    <xf numFmtId="43" fontId="24" fillId="2" borderId="2" xfId="1" applyFont="1" applyFill="1" applyBorder="1"/>
    <xf numFmtId="0" fontId="23" fillId="0" borderId="0" xfId="0" applyFont="1"/>
    <xf numFmtId="0" fontId="25" fillId="0" borderId="0" xfId="0" applyFont="1" applyAlignment="1">
      <alignment vertical="top"/>
    </xf>
    <xf numFmtId="0" fontId="26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 vertical="top"/>
    </xf>
    <xf numFmtId="0" fontId="27" fillId="0" borderId="5" xfId="0" applyFont="1" applyBorder="1" applyAlignment="1">
      <alignment horizontal="center" vertical="top" wrapText="1" readingOrder="1"/>
    </xf>
    <xf numFmtId="0" fontId="27" fillId="0" borderId="0" xfId="0" applyFont="1" applyAlignment="1">
      <alignment horizontal="center" vertical="top" wrapText="1" readingOrder="1"/>
    </xf>
    <xf numFmtId="17" fontId="22" fillId="0" borderId="5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2" borderId="3" xfId="0" applyFont="1" applyFill="1" applyBorder="1" applyAlignment="1">
      <alignment horizontal="left" vertical="center"/>
    </xf>
    <xf numFmtId="0" fontId="24" fillId="4" borderId="3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left"/>
    </xf>
    <xf numFmtId="0" fontId="22" fillId="0" borderId="0" xfId="0" applyFont="1" applyAlignment="1">
      <alignment horizontal="left" indent="1"/>
    </xf>
    <xf numFmtId="0" fontId="23" fillId="0" borderId="0" xfId="0" applyFont="1" applyAlignment="1">
      <alignment horizontal="left" indent="2"/>
    </xf>
    <xf numFmtId="0" fontId="23" fillId="0" borderId="0" xfId="0" applyFont="1" applyAlignment="1">
      <alignment horizontal="left" vertical="justify" wrapText="1" indent="2"/>
    </xf>
    <xf numFmtId="0" fontId="22" fillId="0" borderId="0" xfId="0" applyFont="1" applyAlignment="1">
      <alignment horizontal="left" vertical="justify" wrapText="1" indent="2"/>
    </xf>
    <xf numFmtId="0" fontId="24" fillId="2" borderId="2" xfId="0" applyFont="1" applyFill="1" applyBorder="1" applyAlignment="1">
      <alignment vertical="center"/>
    </xf>
    <xf numFmtId="9" fontId="23" fillId="0" borderId="0" xfId="2" applyFont="1" applyAlignment="1">
      <alignment horizontal="left" vertical="justify" wrapText="1" indent="2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381565</xdr:colOff>
      <xdr:row>2</xdr:row>
      <xdr:rowOff>39689</xdr:rowOff>
    </xdr:from>
    <xdr:to>
      <xdr:col>0</xdr:col>
      <xdr:colOff>3869530</xdr:colOff>
      <xdr:row>7</xdr:row>
      <xdr:rowOff>272142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565" y="416720"/>
          <a:ext cx="3487965" cy="1998547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238126</xdr:colOff>
      <xdr:row>2</xdr:row>
      <xdr:rowOff>79376</xdr:rowOff>
    </xdr:from>
    <xdr:to>
      <xdr:col>13</xdr:col>
      <xdr:colOff>833437</xdr:colOff>
      <xdr:row>7</xdr:row>
      <xdr:rowOff>244930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F3046A-8336-48C4-982B-C37695C47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40157" y="456407"/>
          <a:ext cx="3333749" cy="19316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18"/>
      <c r="D1" s="18"/>
      <c r="E1" s="18"/>
      <c r="F1" s="18"/>
    </row>
    <row r="2" spans="2:16" ht="17.25" x14ac:dyDescent="0.3">
      <c r="C2" s="19"/>
      <c r="D2" s="19"/>
      <c r="E2" s="19"/>
      <c r="F2" s="19"/>
    </row>
    <row r="3" spans="2:16" ht="28.5" customHeight="1" x14ac:dyDescent="0.25">
      <c r="C3" s="55" t="s">
        <v>92</v>
      </c>
      <c r="D3" s="56"/>
      <c r="E3" s="56"/>
      <c r="F3" s="20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53" t="s">
        <v>93</v>
      </c>
      <c r="D4" s="54"/>
      <c r="E4" s="54"/>
      <c r="F4" s="21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62" t="s">
        <v>94</v>
      </c>
      <c r="D5" s="63"/>
      <c r="E5" s="63"/>
      <c r="F5" s="22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53" t="s">
        <v>101</v>
      </c>
      <c r="D6" s="54"/>
      <c r="E6" s="54"/>
      <c r="F6" s="21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57" t="s">
        <v>76</v>
      </c>
      <c r="D7" s="58"/>
      <c r="E7" s="58"/>
      <c r="F7" s="23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59" t="s">
        <v>66</v>
      </c>
      <c r="D8" s="60" t="s">
        <v>91</v>
      </c>
      <c r="E8" s="60" t="s">
        <v>90</v>
      </c>
      <c r="F8" s="24"/>
    </row>
    <row r="9" spans="2:16" ht="23.25" customHeight="1" x14ac:dyDescent="0.3">
      <c r="C9" s="59"/>
      <c r="D9" s="61"/>
      <c r="E9" s="61"/>
      <c r="F9" s="24"/>
    </row>
    <row r="10" spans="2:16" ht="18.75" x14ac:dyDescent="0.3">
      <c r="C10" s="7" t="s">
        <v>0</v>
      </c>
      <c r="D10" s="17">
        <f>+D11+D17+D27+D37+D46+D53+D63+D68+D71+D75</f>
        <v>167303584</v>
      </c>
      <c r="E10" s="8">
        <f>+E11+E17+E27+E37+E46+E53+E64+E68+E71+E75</f>
        <v>0</v>
      </c>
      <c r="F10" s="24"/>
    </row>
    <row r="11" spans="2:16" ht="18.75" x14ac:dyDescent="0.3">
      <c r="C11" s="9" t="s">
        <v>1</v>
      </c>
      <c r="D11" s="32">
        <f>+D12+D13+D14+D15+D16</f>
        <v>82038945</v>
      </c>
      <c r="E11" s="33">
        <f>+E12+E13+E14+E15+E16</f>
        <v>0</v>
      </c>
      <c r="F11" s="24"/>
    </row>
    <row r="12" spans="2:16" ht="18.75" x14ac:dyDescent="0.3">
      <c r="C12" s="10" t="s">
        <v>2</v>
      </c>
      <c r="D12" s="16">
        <v>68812500</v>
      </c>
      <c r="E12" s="33">
        <v>0</v>
      </c>
      <c r="F12" s="24"/>
    </row>
    <row r="13" spans="2:16" ht="18.75" x14ac:dyDescent="0.3">
      <c r="C13" s="10" t="s">
        <v>3</v>
      </c>
      <c r="D13" s="16">
        <v>3600000</v>
      </c>
      <c r="E13" s="33">
        <v>0</v>
      </c>
      <c r="F13" s="24"/>
    </row>
    <row r="14" spans="2:16" ht="18.75" x14ac:dyDescent="0.3">
      <c r="C14" s="10" t="s">
        <v>4</v>
      </c>
      <c r="D14" s="15">
        <v>0</v>
      </c>
      <c r="E14" s="33">
        <v>0</v>
      </c>
      <c r="F14" s="24"/>
    </row>
    <row r="15" spans="2:16" ht="18.75" x14ac:dyDescent="0.3">
      <c r="C15" s="10" t="s">
        <v>5</v>
      </c>
      <c r="D15" s="16">
        <v>0</v>
      </c>
      <c r="E15" s="33">
        <v>0</v>
      </c>
      <c r="F15" s="24"/>
    </row>
    <row r="16" spans="2:16" ht="18.75" x14ac:dyDescent="0.3">
      <c r="C16" s="10" t="s">
        <v>6</v>
      </c>
      <c r="D16" s="16">
        <v>9626445</v>
      </c>
      <c r="E16" s="33">
        <v>0</v>
      </c>
      <c r="F16" s="24"/>
    </row>
    <row r="17" spans="3:6" ht="18.75" x14ac:dyDescent="0.3">
      <c r="C17" s="9" t="s">
        <v>7</v>
      </c>
      <c r="D17" s="32">
        <f>+D18+D19+D20+D21+D22+D23+D24+D25+D26</f>
        <v>30141420.330000002</v>
      </c>
      <c r="E17" s="33">
        <f>+E18+E19+E20+E21+E22+E23+E24+E25+E26</f>
        <v>0</v>
      </c>
      <c r="F17" s="24"/>
    </row>
    <row r="18" spans="3:6" ht="18.75" x14ac:dyDescent="0.3">
      <c r="C18" s="10" t="s">
        <v>8</v>
      </c>
      <c r="D18" s="16">
        <v>3855153.13</v>
      </c>
      <c r="E18" s="33">
        <v>0</v>
      </c>
      <c r="F18" s="24"/>
    </row>
    <row r="19" spans="3:6" ht="18.75" x14ac:dyDescent="0.3">
      <c r="C19" s="10" t="s">
        <v>9</v>
      </c>
      <c r="D19" s="16">
        <v>1060000</v>
      </c>
      <c r="E19" s="33">
        <v>0</v>
      </c>
      <c r="F19" s="24"/>
    </row>
    <row r="20" spans="3:6" ht="18.75" x14ac:dyDescent="0.3">
      <c r="C20" s="10" t="s">
        <v>10</v>
      </c>
      <c r="D20" s="16">
        <v>3500000</v>
      </c>
      <c r="E20" s="33">
        <v>0</v>
      </c>
      <c r="F20" s="24"/>
    </row>
    <row r="21" spans="3:6" ht="18.75" x14ac:dyDescent="0.3">
      <c r="C21" s="10" t="s">
        <v>11</v>
      </c>
      <c r="D21" s="16">
        <v>80000</v>
      </c>
      <c r="E21" s="33">
        <v>0</v>
      </c>
      <c r="F21" s="24"/>
    </row>
    <row r="22" spans="3:6" ht="18.75" x14ac:dyDescent="0.3">
      <c r="C22" s="10" t="s">
        <v>12</v>
      </c>
      <c r="D22" s="16">
        <v>385500</v>
      </c>
      <c r="E22" s="33">
        <v>0</v>
      </c>
      <c r="F22" s="19"/>
    </row>
    <row r="23" spans="3:6" ht="18.75" x14ac:dyDescent="0.3">
      <c r="C23" s="10" t="s">
        <v>13</v>
      </c>
      <c r="D23" s="16">
        <v>3980000</v>
      </c>
      <c r="E23" s="33">
        <v>0</v>
      </c>
      <c r="F23" s="19"/>
    </row>
    <row r="24" spans="3:6" ht="18.75" x14ac:dyDescent="0.3">
      <c r="C24" s="10" t="s">
        <v>14</v>
      </c>
      <c r="D24" s="16">
        <v>2139500</v>
      </c>
      <c r="E24" s="33">
        <v>0</v>
      </c>
      <c r="F24" s="19"/>
    </row>
    <row r="25" spans="3:6" ht="18.75" x14ac:dyDescent="0.3">
      <c r="C25" s="10" t="s">
        <v>15</v>
      </c>
      <c r="D25" s="16">
        <v>13444676.33</v>
      </c>
      <c r="E25" s="33">
        <v>0</v>
      </c>
      <c r="F25" s="19"/>
    </row>
    <row r="26" spans="3:6" ht="18.75" x14ac:dyDescent="0.3">
      <c r="C26" s="10" t="s">
        <v>16</v>
      </c>
      <c r="D26" s="16">
        <v>1696590.87</v>
      </c>
      <c r="E26" s="33">
        <v>0</v>
      </c>
      <c r="F26" s="19"/>
    </row>
    <row r="27" spans="3:6" ht="18.75" x14ac:dyDescent="0.3">
      <c r="C27" s="9" t="s">
        <v>17</v>
      </c>
      <c r="D27" s="32">
        <f>+D28+D29+D30+D31+D32+D33+D34+D35+D36</f>
        <v>2783086</v>
      </c>
      <c r="E27" s="33">
        <f>+E28+E29+E30+E31+E32+E33+E34+E35+E36</f>
        <v>0</v>
      </c>
      <c r="F27" s="19"/>
    </row>
    <row r="28" spans="3:6" ht="18.75" x14ac:dyDescent="0.3">
      <c r="C28" s="10" t="s">
        <v>18</v>
      </c>
      <c r="D28" s="16">
        <v>149700</v>
      </c>
      <c r="E28" s="33">
        <v>0</v>
      </c>
      <c r="F28" s="19"/>
    </row>
    <row r="29" spans="3:6" ht="18.75" x14ac:dyDescent="0.3">
      <c r="C29" s="10" t="s">
        <v>19</v>
      </c>
      <c r="D29" s="16">
        <v>287030</v>
      </c>
      <c r="E29" s="33">
        <v>0</v>
      </c>
      <c r="F29" s="19"/>
    </row>
    <row r="30" spans="3:6" ht="18.75" x14ac:dyDescent="0.3">
      <c r="C30" s="10" t="s">
        <v>20</v>
      </c>
      <c r="D30" s="16">
        <v>217321.99</v>
      </c>
      <c r="E30" s="33">
        <v>0</v>
      </c>
      <c r="F30" s="19"/>
    </row>
    <row r="31" spans="3:6" ht="18.75" x14ac:dyDescent="0.3">
      <c r="C31" s="10" t="s">
        <v>21</v>
      </c>
      <c r="D31" s="16">
        <v>19000</v>
      </c>
      <c r="E31" s="33">
        <v>0</v>
      </c>
      <c r="F31" s="19"/>
    </row>
    <row r="32" spans="3:6" ht="18.75" x14ac:dyDescent="0.3">
      <c r="C32" s="10" t="s">
        <v>22</v>
      </c>
      <c r="D32" s="16">
        <v>51500</v>
      </c>
      <c r="E32" s="33">
        <v>0</v>
      </c>
      <c r="F32" s="19"/>
    </row>
    <row r="33" spans="3:6" ht="18.75" x14ac:dyDescent="0.3">
      <c r="C33" s="10" t="s">
        <v>23</v>
      </c>
      <c r="D33" s="16">
        <v>120462</v>
      </c>
      <c r="E33" s="33">
        <v>0</v>
      </c>
      <c r="F33" s="19"/>
    </row>
    <row r="34" spans="3:6" ht="18.75" x14ac:dyDescent="0.3">
      <c r="C34" s="10" t="s">
        <v>24</v>
      </c>
      <c r="D34" s="16">
        <v>931573.74</v>
      </c>
      <c r="E34" s="33">
        <v>0</v>
      </c>
      <c r="F34" s="19"/>
    </row>
    <row r="35" spans="3:6" ht="18.75" x14ac:dyDescent="0.3">
      <c r="C35" s="10" t="s">
        <v>25</v>
      </c>
      <c r="D35" s="16">
        <v>0</v>
      </c>
      <c r="E35" s="33">
        <v>0</v>
      </c>
      <c r="F35" s="19"/>
    </row>
    <row r="36" spans="3:6" ht="18.75" x14ac:dyDescent="0.3">
      <c r="C36" s="10" t="s">
        <v>26</v>
      </c>
      <c r="D36" s="16">
        <v>1006498.27</v>
      </c>
      <c r="E36" s="33">
        <v>0</v>
      </c>
      <c r="F36" s="19"/>
    </row>
    <row r="37" spans="3:6" ht="18.75" x14ac:dyDescent="0.3">
      <c r="C37" s="9" t="s">
        <v>27</v>
      </c>
      <c r="D37" s="32">
        <f>+D38+D39+D40+D41+D42+D43+D44+D45</f>
        <v>0</v>
      </c>
      <c r="E37" s="33">
        <v>0</v>
      </c>
      <c r="F37" s="19"/>
    </row>
    <row r="38" spans="3:6" ht="18.75" x14ac:dyDescent="0.3">
      <c r="C38" s="10" t="s">
        <v>28</v>
      </c>
      <c r="D38" s="16">
        <v>0</v>
      </c>
      <c r="E38" s="33">
        <v>0</v>
      </c>
      <c r="F38" s="19"/>
    </row>
    <row r="39" spans="3:6" ht="18.75" x14ac:dyDescent="0.3">
      <c r="C39" s="10" t="s">
        <v>29</v>
      </c>
      <c r="D39" s="16">
        <v>0</v>
      </c>
      <c r="E39" s="33">
        <v>0</v>
      </c>
      <c r="F39" s="19"/>
    </row>
    <row r="40" spans="3:6" ht="18.75" x14ac:dyDescent="0.3">
      <c r="C40" s="10" t="s">
        <v>30</v>
      </c>
      <c r="D40" s="16">
        <v>0</v>
      </c>
      <c r="E40" s="33">
        <v>0</v>
      </c>
      <c r="F40" s="19"/>
    </row>
    <row r="41" spans="3:6" ht="18.75" x14ac:dyDescent="0.3">
      <c r="C41" s="10" t="s">
        <v>31</v>
      </c>
      <c r="D41" s="16">
        <v>0</v>
      </c>
      <c r="E41" s="33">
        <v>0</v>
      </c>
      <c r="F41" s="19"/>
    </row>
    <row r="42" spans="3:6" ht="18.75" x14ac:dyDescent="0.3">
      <c r="C42" s="10" t="s">
        <v>32</v>
      </c>
      <c r="D42" s="16">
        <v>0</v>
      </c>
      <c r="E42" s="33">
        <v>0</v>
      </c>
      <c r="F42" s="19"/>
    </row>
    <row r="43" spans="3:6" ht="18.75" x14ac:dyDescent="0.3">
      <c r="C43" s="10" t="s">
        <v>33</v>
      </c>
      <c r="D43" s="16">
        <v>0</v>
      </c>
      <c r="E43" s="33">
        <v>0</v>
      </c>
      <c r="F43" s="19"/>
    </row>
    <row r="44" spans="3:6" ht="18.75" x14ac:dyDescent="0.3">
      <c r="C44" s="10" t="s">
        <v>34</v>
      </c>
      <c r="D44" s="16">
        <v>0</v>
      </c>
      <c r="E44" s="33">
        <v>0</v>
      </c>
      <c r="F44" s="19"/>
    </row>
    <row r="45" spans="3:6" ht="18.75" x14ac:dyDescent="0.3">
      <c r="C45" s="10" t="s">
        <v>35</v>
      </c>
      <c r="D45" s="16">
        <v>0</v>
      </c>
      <c r="E45" s="33">
        <v>0</v>
      </c>
      <c r="F45" s="19"/>
    </row>
    <row r="46" spans="3:6" ht="18.75" x14ac:dyDescent="0.3">
      <c r="C46" s="9" t="s">
        <v>36</v>
      </c>
      <c r="D46" s="32">
        <f>+D47+D48+D49+D50+D51+D52</f>
        <v>0</v>
      </c>
      <c r="E46" s="33">
        <v>0</v>
      </c>
      <c r="F46" s="19"/>
    </row>
    <row r="47" spans="3:6" ht="18.75" x14ac:dyDescent="0.3">
      <c r="C47" s="10" t="s">
        <v>37</v>
      </c>
      <c r="D47" s="16">
        <v>0</v>
      </c>
      <c r="E47" s="33">
        <v>0</v>
      </c>
      <c r="F47" s="19"/>
    </row>
    <row r="48" spans="3:6" ht="18.75" x14ac:dyDescent="0.3">
      <c r="C48" s="10" t="s">
        <v>38</v>
      </c>
      <c r="D48" s="16">
        <v>0</v>
      </c>
      <c r="E48" s="33">
        <v>0</v>
      </c>
      <c r="F48" s="19"/>
    </row>
    <row r="49" spans="3:6" ht="18.75" x14ac:dyDescent="0.3">
      <c r="C49" s="10" t="s">
        <v>39</v>
      </c>
      <c r="D49" s="16">
        <v>0</v>
      </c>
      <c r="E49" s="33">
        <v>0</v>
      </c>
      <c r="F49" s="19"/>
    </row>
    <row r="50" spans="3:6" ht="18.75" x14ac:dyDescent="0.3">
      <c r="C50" s="10" t="s">
        <v>40</v>
      </c>
      <c r="D50" s="16">
        <v>0</v>
      </c>
      <c r="E50" s="33">
        <v>0</v>
      </c>
      <c r="F50" s="19"/>
    </row>
    <row r="51" spans="3:6" ht="18.75" x14ac:dyDescent="0.3">
      <c r="C51" s="10" t="s">
        <v>41</v>
      </c>
      <c r="D51" s="16">
        <v>0</v>
      </c>
      <c r="E51" s="33">
        <v>0</v>
      </c>
      <c r="F51" s="19"/>
    </row>
    <row r="52" spans="3:6" ht="18.75" x14ac:dyDescent="0.3">
      <c r="C52" s="10" t="s">
        <v>42</v>
      </c>
      <c r="D52" s="16">
        <v>0</v>
      </c>
      <c r="E52" s="33">
        <v>0</v>
      </c>
      <c r="F52" s="19"/>
    </row>
    <row r="53" spans="3:6" ht="18.75" x14ac:dyDescent="0.3">
      <c r="C53" s="9" t="s">
        <v>43</v>
      </c>
      <c r="D53" s="32">
        <f>+D54+D55+D56+D57+D58+D59+D60+D61+D62</f>
        <v>49540132.670000002</v>
      </c>
      <c r="E53" s="33">
        <f>+E54+E55+E56+E57+E58+E59+E60+E61+E62</f>
        <v>0</v>
      </c>
      <c r="F53" s="19"/>
    </row>
    <row r="54" spans="3:6" ht="18.75" x14ac:dyDescent="0.3">
      <c r="C54" s="10" t="s">
        <v>44</v>
      </c>
      <c r="D54" s="16">
        <v>16584279.5</v>
      </c>
      <c r="E54" s="33">
        <v>0</v>
      </c>
      <c r="F54" s="19"/>
    </row>
    <row r="55" spans="3:6" ht="18.75" x14ac:dyDescent="0.3">
      <c r="C55" s="10" t="s">
        <v>45</v>
      </c>
      <c r="D55" s="16">
        <v>554766.82000000007</v>
      </c>
      <c r="E55" s="33">
        <v>0</v>
      </c>
      <c r="F55" s="19"/>
    </row>
    <row r="56" spans="3:6" ht="18.75" x14ac:dyDescent="0.3">
      <c r="C56" s="10" t="s">
        <v>46</v>
      </c>
      <c r="D56" s="16">
        <v>362800.6</v>
      </c>
      <c r="E56" s="33">
        <v>0</v>
      </c>
      <c r="F56" s="19"/>
    </row>
    <row r="57" spans="3:6" ht="18.75" x14ac:dyDescent="0.3">
      <c r="C57" s="10" t="s">
        <v>47</v>
      </c>
      <c r="D57" s="16">
        <v>24862849.75</v>
      </c>
      <c r="E57" s="33">
        <v>0</v>
      </c>
      <c r="F57" s="19"/>
    </row>
    <row r="58" spans="3:6" ht="18.75" x14ac:dyDescent="0.3">
      <c r="C58" s="10" t="s">
        <v>48</v>
      </c>
      <c r="D58" s="16">
        <v>5102300</v>
      </c>
      <c r="E58" s="33">
        <v>0</v>
      </c>
      <c r="F58" s="19"/>
    </row>
    <row r="59" spans="3:6" ht="18.75" x14ac:dyDescent="0.3">
      <c r="C59" s="10" t="s">
        <v>49</v>
      </c>
      <c r="D59" s="16">
        <v>130000</v>
      </c>
      <c r="E59" s="33">
        <v>0</v>
      </c>
      <c r="F59" s="19"/>
    </row>
    <row r="60" spans="3:6" ht="18.75" x14ac:dyDescent="0.3">
      <c r="C60" s="10" t="s">
        <v>50</v>
      </c>
      <c r="D60" s="16">
        <v>0</v>
      </c>
      <c r="E60" s="33">
        <v>0</v>
      </c>
      <c r="F60" s="19"/>
    </row>
    <row r="61" spans="3:6" ht="18.75" x14ac:dyDescent="0.3">
      <c r="C61" s="10" t="s">
        <v>51</v>
      </c>
      <c r="D61" s="16">
        <v>1943136</v>
      </c>
      <c r="E61" s="33">
        <v>0</v>
      </c>
      <c r="F61" s="19"/>
    </row>
    <row r="62" spans="3:6" ht="18.75" x14ac:dyDescent="0.3">
      <c r="C62" s="10" t="s">
        <v>52</v>
      </c>
      <c r="D62" s="16">
        <v>0</v>
      </c>
      <c r="E62" s="33">
        <v>0</v>
      </c>
      <c r="F62" s="19"/>
    </row>
    <row r="63" spans="3:6" ht="18.75" x14ac:dyDescent="0.3">
      <c r="C63" s="9" t="s">
        <v>53</v>
      </c>
      <c r="D63" s="32">
        <f>+D64+D65+D66+D67</f>
        <v>2800000</v>
      </c>
      <c r="E63" s="33">
        <f>+E64+E65+E66+E67</f>
        <v>0</v>
      </c>
      <c r="F63" s="19"/>
    </row>
    <row r="64" spans="3:6" ht="18.75" x14ac:dyDescent="0.3">
      <c r="C64" s="10" t="s">
        <v>54</v>
      </c>
      <c r="D64" s="16">
        <v>2800000</v>
      </c>
      <c r="E64" s="33">
        <v>0</v>
      </c>
      <c r="F64" s="19"/>
    </row>
    <row r="65" spans="3:6" ht="18.75" x14ac:dyDescent="0.3">
      <c r="C65" s="10" t="s">
        <v>55</v>
      </c>
      <c r="D65" s="16">
        <v>0</v>
      </c>
      <c r="E65" s="33">
        <v>0</v>
      </c>
      <c r="F65" s="19"/>
    </row>
    <row r="66" spans="3:6" ht="18.75" x14ac:dyDescent="0.3">
      <c r="C66" s="10" t="s">
        <v>56</v>
      </c>
      <c r="D66" s="16">
        <v>0</v>
      </c>
      <c r="E66" s="33">
        <v>0</v>
      </c>
      <c r="F66" s="19"/>
    </row>
    <row r="67" spans="3:6" ht="18.75" x14ac:dyDescent="0.3">
      <c r="C67" s="10" t="s">
        <v>57</v>
      </c>
      <c r="D67" s="16">
        <v>0</v>
      </c>
      <c r="E67" s="33">
        <v>0</v>
      </c>
      <c r="F67" s="19"/>
    </row>
    <row r="68" spans="3:6" ht="18.75" x14ac:dyDescent="0.3">
      <c r="C68" s="9" t="s">
        <v>58</v>
      </c>
      <c r="D68" s="32">
        <f>+D69+D70</f>
        <v>0</v>
      </c>
      <c r="E68" s="33">
        <f>+E69+E70</f>
        <v>0</v>
      </c>
      <c r="F68" s="19"/>
    </row>
    <row r="69" spans="3:6" ht="18.75" x14ac:dyDescent="0.3">
      <c r="C69" s="10" t="s">
        <v>59</v>
      </c>
      <c r="D69" s="16">
        <v>0</v>
      </c>
      <c r="E69" s="33">
        <v>0</v>
      </c>
      <c r="F69" s="19"/>
    </row>
    <row r="70" spans="3:6" ht="18.75" x14ac:dyDescent="0.3">
      <c r="C70" s="10" t="s">
        <v>60</v>
      </c>
      <c r="D70" s="16">
        <v>0</v>
      </c>
      <c r="E70" s="33">
        <v>0</v>
      </c>
      <c r="F70" s="19"/>
    </row>
    <row r="71" spans="3:6" ht="18.75" x14ac:dyDescent="0.3">
      <c r="C71" s="9" t="s">
        <v>61</v>
      </c>
      <c r="D71" s="32">
        <f>+D72+D73+D74</f>
        <v>0</v>
      </c>
      <c r="E71" s="33">
        <f>+E72+E73+E74</f>
        <v>0</v>
      </c>
      <c r="F71" s="19"/>
    </row>
    <row r="72" spans="3:6" ht="18.75" x14ac:dyDescent="0.3">
      <c r="C72" s="10" t="s">
        <v>62</v>
      </c>
      <c r="D72" s="16">
        <v>0</v>
      </c>
      <c r="E72" s="33">
        <v>0</v>
      </c>
      <c r="F72" s="25"/>
    </row>
    <row r="73" spans="3:6" ht="18.75" x14ac:dyDescent="0.3">
      <c r="C73" s="10" t="s">
        <v>63</v>
      </c>
      <c r="D73" s="16">
        <v>0</v>
      </c>
      <c r="E73" s="33">
        <v>0</v>
      </c>
      <c r="F73" s="25"/>
    </row>
    <row r="74" spans="3:6" ht="18.75" x14ac:dyDescent="0.3">
      <c r="C74" s="10" t="s">
        <v>64</v>
      </c>
      <c r="D74" s="16">
        <v>0</v>
      </c>
      <c r="E74" s="33">
        <v>0</v>
      </c>
      <c r="F74" s="25"/>
    </row>
    <row r="75" spans="3:6" ht="18.75" x14ac:dyDescent="0.3">
      <c r="C75" s="7" t="s">
        <v>67</v>
      </c>
      <c r="D75" s="17">
        <f>+D76+D79+D82</f>
        <v>0</v>
      </c>
      <c r="E75" s="33">
        <f>+E76+E79+E82</f>
        <v>0</v>
      </c>
      <c r="F75" s="25"/>
    </row>
    <row r="76" spans="3:6" ht="18.75" x14ac:dyDescent="0.3">
      <c r="C76" s="9" t="s">
        <v>68</v>
      </c>
      <c r="D76" s="32">
        <f>+D77+D78</f>
        <v>0</v>
      </c>
      <c r="E76" s="33">
        <f>+E77+E78</f>
        <v>0</v>
      </c>
      <c r="F76" s="19"/>
    </row>
    <row r="77" spans="3:6" ht="18.75" x14ac:dyDescent="0.3">
      <c r="C77" s="10" t="s">
        <v>69</v>
      </c>
      <c r="D77" s="16">
        <v>0</v>
      </c>
      <c r="E77" s="33">
        <v>0</v>
      </c>
      <c r="F77" s="19"/>
    </row>
    <row r="78" spans="3:6" ht="18.75" x14ac:dyDescent="0.3">
      <c r="C78" s="10" t="s">
        <v>70</v>
      </c>
      <c r="D78" s="16">
        <v>0</v>
      </c>
      <c r="E78" s="33">
        <v>0</v>
      </c>
      <c r="F78" s="19"/>
    </row>
    <row r="79" spans="3:6" ht="18.75" x14ac:dyDescent="0.3">
      <c r="C79" s="9" t="s">
        <v>71</v>
      </c>
      <c r="D79" s="32">
        <f>+D80+D81</f>
        <v>0</v>
      </c>
      <c r="E79" s="33">
        <f>+E80+E81</f>
        <v>0</v>
      </c>
      <c r="F79" s="19"/>
    </row>
    <row r="80" spans="3:6" ht="18.75" x14ac:dyDescent="0.3">
      <c r="C80" s="10" t="s">
        <v>72</v>
      </c>
      <c r="D80" s="16">
        <v>0</v>
      </c>
      <c r="E80" s="33">
        <v>0</v>
      </c>
      <c r="F80" s="19"/>
    </row>
    <row r="81" spans="3:7" ht="18.75" x14ac:dyDescent="0.3">
      <c r="C81" s="10" t="s">
        <v>73</v>
      </c>
      <c r="D81" s="16">
        <v>0</v>
      </c>
      <c r="E81" s="33">
        <v>0</v>
      </c>
      <c r="F81" s="19"/>
    </row>
    <row r="82" spans="3:7" ht="18.75" x14ac:dyDescent="0.3">
      <c r="C82" s="9" t="s">
        <v>74</v>
      </c>
      <c r="D82" s="32">
        <f>+D83</f>
        <v>0</v>
      </c>
      <c r="E82" s="33">
        <f>+E83</f>
        <v>0</v>
      </c>
      <c r="F82" s="19"/>
    </row>
    <row r="83" spans="3:7" ht="18.75" x14ac:dyDescent="0.3">
      <c r="C83" s="10" t="s">
        <v>75</v>
      </c>
      <c r="D83" s="16">
        <v>0</v>
      </c>
      <c r="E83" s="33">
        <v>0</v>
      </c>
      <c r="F83" s="19"/>
    </row>
    <row r="84" spans="3:7" ht="21" x14ac:dyDescent="0.35">
      <c r="C84" s="34" t="s">
        <v>65</v>
      </c>
      <c r="D84" s="35">
        <f>+D75+D10</f>
        <v>167303584</v>
      </c>
      <c r="E84" s="36">
        <f>+E75+E10</f>
        <v>0</v>
      </c>
      <c r="F84" s="19"/>
    </row>
    <row r="85" spans="3:7" ht="18" thickBot="1" x14ac:dyDescent="0.35">
      <c r="C85" s="19" t="s">
        <v>104</v>
      </c>
      <c r="D85" s="19"/>
      <c r="E85" s="19"/>
      <c r="F85" s="19"/>
    </row>
    <row r="86" spans="3:7" ht="29.25" customHeight="1" thickBot="1" x14ac:dyDescent="0.35">
      <c r="C86" s="37" t="s">
        <v>105</v>
      </c>
      <c r="D86" s="19"/>
      <c r="E86" s="19"/>
      <c r="F86" s="19"/>
    </row>
    <row r="87" spans="3:7" ht="42" customHeight="1" thickBot="1" x14ac:dyDescent="0.35">
      <c r="C87" s="38" t="s">
        <v>106</v>
      </c>
      <c r="D87" s="19"/>
      <c r="E87" s="19"/>
      <c r="F87" s="19"/>
    </row>
    <row r="88" spans="3:7" ht="75.75" thickBot="1" x14ac:dyDescent="0.35">
      <c r="C88" s="39" t="s">
        <v>107</v>
      </c>
      <c r="D88" s="19"/>
      <c r="E88" s="19"/>
      <c r="F88" s="19"/>
    </row>
    <row r="89" spans="3:7" ht="17.25" x14ac:dyDescent="0.3">
      <c r="C89" s="26"/>
      <c r="D89" s="19"/>
      <c r="E89" s="19"/>
      <c r="F89" s="19"/>
    </row>
    <row r="90" spans="3:7" ht="17.25" x14ac:dyDescent="0.3">
      <c r="C90" s="19"/>
      <c r="D90" s="19"/>
      <c r="E90" s="19"/>
      <c r="F90" s="19"/>
    </row>
    <row r="91" spans="3:7" ht="18.75" x14ac:dyDescent="0.3">
      <c r="C91" s="65" t="s">
        <v>103</v>
      </c>
      <c r="D91" s="65"/>
      <c r="E91" s="27" t="s">
        <v>96</v>
      </c>
      <c r="F91" s="27"/>
      <c r="G91" s="13"/>
    </row>
    <row r="92" spans="3:7" ht="16.5" x14ac:dyDescent="0.25">
      <c r="C92" s="65" t="s">
        <v>108</v>
      </c>
      <c r="D92" s="65"/>
      <c r="E92" s="27" t="s">
        <v>109</v>
      </c>
      <c r="F92" s="27"/>
      <c r="G92" s="14"/>
    </row>
    <row r="93" spans="3:7" ht="18.75" customHeight="1" x14ac:dyDescent="0.25">
      <c r="C93" s="65" t="s">
        <v>102</v>
      </c>
      <c r="D93" s="65"/>
      <c r="E93" s="27" t="s">
        <v>99</v>
      </c>
      <c r="F93" s="27"/>
      <c r="G93" s="14"/>
    </row>
    <row r="94" spans="3:7" ht="18.75" customHeight="1" x14ac:dyDescent="0.25">
      <c r="C94" s="28"/>
      <c r="D94" s="28"/>
      <c r="E94" s="27"/>
      <c r="F94" s="27"/>
      <c r="G94" s="14"/>
    </row>
    <row r="95" spans="3:7" ht="18.75" x14ac:dyDescent="0.3">
      <c r="C95" s="64" t="s">
        <v>100</v>
      </c>
      <c r="D95" s="64"/>
      <c r="E95" s="64"/>
      <c r="F95" s="64"/>
      <c r="G95" s="6"/>
    </row>
    <row r="96" spans="3:7" ht="18.75" x14ac:dyDescent="0.3">
      <c r="C96" s="64" t="s">
        <v>97</v>
      </c>
      <c r="D96" s="64"/>
      <c r="E96" s="64"/>
      <c r="F96" s="64"/>
      <c r="G96" s="6"/>
    </row>
    <row r="97" spans="3:7" ht="18.75" x14ac:dyDescent="0.3">
      <c r="C97" s="64" t="s">
        <v>98</v>
      </c>
      <c r="D97" s="64"/>
      <c r="E97" s="64"/>
      <c r="F97" s="64"/>
      <c r="G97" s="11"/>
    </row>
    <row r="98" spans="3:7" ht="16.5" x14ac:dyDescent="0.25">
      <c r="C98" s="29"/>
      <c r="D98" s="30"/>
      <c r="E98" s="31"/>
      <c r="F98" s="31"/>
      <c r="G98" s="12"/>
    </row>
  </sheetData>
  <protectedRanges>
    <protectedRange sqref="C95 F95" name="Rango1_1_1_1_2_1_1_1"/>
  </protectedRanges>
  <mergeCells count="14">
    <mergeCell ref="C96:F96"/>
    <mergeCell ref="C97:F97"/>
    <mergeCell ref="C91:D91"/>
    <mergeCell ref="C92:D92"/>
    <mergeCell ref="C93:D93"/>
    <mergeCell ref="C95:F95"/>
    <mergeCell ref="C4:E4"/>
    <mergeCell ref="C3:E3"/>
    <mergeCell ref="C7:E7"/>
    <mergeCell ref="C8:C9"/>
    <mergeCell ref="D8:D9"/>
    <mergeCell ref="E8:E9"/>
    <mergeCell ref="C6:E6"/>
    <mergeCell ref="C5:E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24"/>
  <sheetViews>
    <sheetView showGridLines="0" tabSelected="1" showWhiteSpace="0" view="pageBreakPreview" topLeftCell="A54" zoomScale="48" zoomScaleNormal="70" zoomScaleSheetLayoutView="48" zoomScalePageLayoutView="59" workbookViewId="0">
      <selection activeCell="B112" sqref="B112"/>
    </sheetView>
  </sheetViews>
  <sheetFormatPr defaultColWidth="11.42578125" defaultRowHeight="28.5" x14ac:dyDescent="0.45"/>
  <cols>
    <col min="1" max="1" width="180.140625" style="50" customWidth="1"/>
    <col min="2" max="2" width="41.140625" style="50" customWidth="1"/>
    <col min="3" max="3" width="38.7109375" style="50" customWidth="1"/>
    <col min="4" max="4" width="41.85546875" style="50" customWidth="1"/>
    <col min="5" max="5" width="37.28515625" style="50" customWidth="1"/>
    <col min="6" max="6" width="41.140625" style="50" customWidth="1"/>
    <col min="7" max="13" width="28.42578125" style="50" hidden="1" customWidth="1"/>
    <col min="14" max="14" width="43.42578125" style="50" customWidth="1"/>
    <col min="15" max="15" width="11.42578125" style="50"/>
    <col min="16" max="16" width="24.5703125" style="50" customWidth="1"/>
    <col min="17" max="16384" width="11.42578125" style="50"/>
  </cols>
  <sheetData>
    <row r="1" spans="1:14" ht="12" customHeight="1" x14ac:dyDescent="0.45"/>
    <row r="2" spans="1:14" ht="16.5" customHeight="1" x14ac:dyDescent="0.45"/>
    <row r="3" spans="1:14" ht="16.5" customHeight="1" x14ac:dyDescent="0.45"/>
    <row r="4" spans="1:14" ht="31.5" customHeight="1" x14ac:dyDescent="0.45">
      <c r="A4" s="68" t="s">
        <v>92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</row>
    <row r="5" spans="1:14" ht="33" customHeight="1" x14ac:dyDescent="0.45">
      <c r="A5" s="68" t="s">
        <v>93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x14ac:dyDescent="0.45">
      <c r="A6" s="70">
        <v>45413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</row>
    <row r="7" spans="1:14" ht="29.25" customHeight="1" x14ac:dyDescent="0.45">
      <c r="A7" s="68" t="s">
        <v>95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</row>
    <row r="8" spans="1:14" ht="27" customHeight="1" x14ac:dyDescent="0.45">
      <c r="A8" s="69" t="s">
        <v>76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</row>
    <row r="9" spans="1:14" ht="33" customHeight="1" x14ac:dyDescent="0.45">
      <c r="A9" s="72" t="s">
        <v>66</v>
      </c>
      <c r="B9" s="73" t="s">
        <v>78</v>
      </c>
      <c r="C9" s="73" t="s">
        <v>79</v>
      </c>
      <c r="D9" s="73" t="s">
        <v>80</v>
      </c>
      <c r="E9" s="73" t="s">
        <v>81</v>
      </c>
      <c r="F9" s="74" t="s">
        <v>82</v>
      </c>
      <c r="G9" s="73" t="s">
        <v>83</v>
      </c>
      <c r="H9" s="74" t="s">
        <v>84</v>
      </c>
      <c r="I9" s="73" t="s">
        <v>85</v>
      </c>
      <c r="J9" s="73" t="s">
        <v>86</v>
      </c>
      <c r="K9" s="73" t="s">
        <v>87</v>
      </c>
      <c r="L9" s="73" t="s">
        <v>88</v>
      </c>
      <c r="M9" s="74" t="s">
        <v>89</v>
      </c>
      <c r="N9" s="73" t="s">
        <v>77</v>
      </c>
    </row>
    <row r="10" spans="1:14" ht="32.25" customHeight="1" x14ac:dyDescent="0.45">
      <c r="A10" s="75" t="s">
        <v>0</v>
      </c>
      <c r="B10" s="40">
        <f>+B11+B17+B27+B37+B46+B53+B64+B68+B71</f>
        <v>8118936.0099999998</v>
      </c>
      <c r="C10" s="40">
        <f t="shared" ref="C10:D10" si="0">+C11+C17+C27+C37+C46+C53+C64+C68+C71</f>
        <v>10932784.92</v>
      </c>
      <c r="D10" s="40">
        <f t="shared" si="0"/>
        <v>10041727.189999999</v>
      </c>
      <c r="E10" s="40">
        <f t="shared" ref="E10:G10" si="1">+E11+E17+E27+E37+E46+E53+E64+E68+E71+E75</f>
        <v>3956646.7199999997</v>
      </c>
      <c r="F10" s="40">
        <f t="shared" si="1"/>
        <v>26330938.159999996</v>
      </c>
      <c r="G10" s="40">
        <f t="shared" si="1"/>
        <v>0</v>
      </c>
      <c r="H10" s="40">
        <f>+H11+H17+H27+H37+H46+H53+H64+H68+H71+H75</f>
        <v>0</v>
      </c>
      <c r="I10" s="40">
        <f t="shared" ref="I10:J10" si="2">+I11+I17+I27+I37+I46+I53+I64+I68+I71+I75</f>
        <v>0</v>
      </c>
      <c r="J10" s="40">
        <f t="shared" si="2"/>
        <v>0</v>
      </c>
      <c r="K10" s="40">
        <f>+K11+K17+K27+K37+K46+K53+K63+K68+K71+K75</f>
        <v>0</v>
      </c>
      <c r="L10" s="40">
        <f>+L11+L17+L27+L37+L46+L53+L63+L68+L71+L75</f>
        <v>0</v>
      </c>
      <c r="M10" s="40">
        <f>+M11+M17+M27+M37+M46+M53+M63+M68+M71+M75</f>
        <v>0</v>
      </c>
      <c r="N10" s="40">
        <f>+B10+C10+D10+E10+F10+G10+H10+I10+J10+K10+L10+M10</f>
        <v>59381032.999999993</v>
      </c>
    </row>
    <row r="11" spans="1:14" ht="27" customHeight="1" x14ac:dyDescent="0.45">
      <c r="A11" s="76" t="s">
        <v>1</v>
      </c>
      <c r="B11" s="41">
        <f t="shared" ref="B11:M11" si="3">+B12+B13+B14+B15+B16</f>
        <v>7846696.0199999996</v>
      </c>
      <c r="C11" s="41">
        <f t="shared" si="3"/>
        <v>8247311.4900000002</v>
      </c>
      <c r="D11" s="41">
        <f>+D12+D13+D14+D15+D16</f>
        <v>8832276.8200000003</v>
      </c>
      <c r="E11" s="41">
        <f t="shared" si="3"/>
        <v>-118431.33</v>
      </c>
      <c r="F11" s="41">
        <f t="shared" si="3"/>
        <v>24310777.299999997</v>
      </c>
      <c r="G11" s="41">
        <f t="shared" si="3"/>
        <v>0</v>
      </c>
      <c r="H11" s="41">
        <f t="shared" si="3"/>
        <v>0</v>
      </c>
      <c r="I11" s="41">
        <f t="shared" si="3"/>
        <v>0</v>
      </c>
      <c r="J11" s="41">
        <f t="shared" si="3"/>
        <v>0</v>
      </c>
      <c r="K11" s="41">
        <f t="shared" si="3"/>
        <v>0</v>
      </c>
      <c r="L11" s="41">
        <f>+L12+L13+L14+L15+L16</f>
        <v>0</v>
      </c>
      <c r="M11" s="41">
        <f t="shared" si="3"/>
        <v>0</v>
      </c>
      <c r="N11" s="41">
        <f t="shared" ref="N11:N76" si="4">+B11+C11+D11+E11+F11+G11+H11+I11+J11+K11+L11+M11</f>
        <v>49118630.299999997</v>
      </c>
    </row>
    <row r="12" spans="1:14" ht="23.25" customHeight="1" x14ac:dyDescent="0.45">
      <c r="A12" s="77" t="s">
        <v>2</v>
      </c>
      <c r="B12" s="42">
        <v>6774500</v>
      </c>
      <c r="C12" s="42">
        <v>7126000</v>
      </c>
      <c r="D12" s="42">
        <v>7631689.4299999997</v>
      </c>
      <c r="E12" s="42">
        <v>0</v>
      </c>
      <c r="F12" s="42">
        <v>15438000</v>
      </c>
      <c r="G12" s="42"/>
      <c r="H12" s="42"/>
      <c r="I12" s="42"/>
      <c r="J12" s="42"/>
      <c r="K12" s="42"/>
      <c r="L12" s="42"/>
      <c r="M12" s="42"/>
      <c r="N12" s="42">
        <f t="shared" si="4"/>
        <v>36970189.43</v>
      </c>
    </row>
    <row r="13" spans="1:14" ht="21.75" customHeight="1" x14ac:dyDescent="0.45">
      <c r="A13" s="77" t="s">
        <v>3</v>
      </c>
      <c r="B13" s="42">
        <v>56000</v>
      </c>
      <c r="C13" s="43">
        <v>56000</v>
      </c>
      <c r="D13" s="42">
        <v>56000</v>
      </c>
      <c r="E13" s="42">
        <v>0</v>
      </c>
      <c r="F13" s="42">
        <v>6551187.7200000007</v>
      </c>
      <c r="G13" s="42"/>
      <c r="H13" s="42"/>
      <c r="I13" s="42"/>
      <c r="J13" s="42"/>
      <c r="K13" s="42"/>
      <c r="L13" s="42"/>
      <c r="M13" s="42"/>
      <c r="N13" s="42">
        <f t="shared" si="4"/>
        <v>6719187.7200000007</v>
      </c>
    </row>
    <row r="14" spans="1:14" ht="23.25" customHeight="1" x14ac:dyDescent="0.45">
      <c r="A14" s="77" t="s">
        <v>4</v>
      </c>
      <c r="B14" s="42">
        <v>0</v>
      </c>
      <c r="C14" s="42">
        <v>0</v>
      </c>
      <c r="D14" s="42">
        <v>0</v>
      </c>
      <c r="E14" s="42">
        <v>0</v>
      </c>
      <c r="F14" s="42"/>
      <c r="G14" s="42"/>
      <c r="H14" s="42"/>
      <c r="I14" s="42"/>
      <c r="J14" s="42"/>
      <c r="K14" s="42"/>
      <c r="L14" s="42"/>
      <c r="M14" s="42"/>
      <c r="N14" s="42">
        <f t="shared" si="4"/>
        <v>0</v>
      </c>
    </row>
    <row r="15" spans="1:14" ht="25.5" customHeight="1" x14ac:dyDescent="0.45">
      <c r="A15" s="77" t="s">
        <v>5</v>
      </c>
      <c r="B15" s="42">
        <v>0</v>
      </c>
      <c r="C15" s="42">
        <v>0</v>
      </c>
      <c r="D15" s="42">
        <v>0</v>
      </c>
      <c r="E15" s="42">
        <v>0</v>
      </c>
      <c r="F15" s="42"/>
      <c r="G15" s="42"/>
      <c r="H15" s="42"/>
      <c r="I15" s="42"/>
      <c r="J15" s="42"/>
      <c r="K15" s="42"/>
      <c r="L15" s="42"/>
      <c r="M15" s="42"/>
      <c r="N15" s="42">
        <f>+B15+C15+D15+E15+F15+G15+H15+I15+J15+K15+L15+M15</f>
        <v>0</v>
      </c>
    </row>
    <row r="16" spans="1:14" ht="26.25" customHeight="1" x14ac:dyDescent="0.45">
      <c r="A16" s="78" t="s">
        <v>6</v>
      </c>
      <c r="B16" s="42">
        <v>1016196.02</v>
      </c>
      <c r="C16" s="42">
        <v>1065311.4900000002</v>
      </c>
      <c r="D16" s="42">
        <v>1144587.3900000001</v>
      </c>
      <c r="E16" s="42">
        <v>-118431.33</v>
      </c>
      <c r="F16" s="42">
        <v>2321589.58</v>
      </c>
      <c r="G16" s="42"/>
      <c r="H16" s="42"/>
      <c r="I16" s="42"/>
      <c r="J16" s="42"/>
      <c r="K16" s="42"/>
      <c r="L16" s="42"/>
      <c r="M16" s="42"/>
      <c r="N16" s="42">
        <f>+B16+C16+D16+E16+F16+G16+H16+I16+J16+K16+L16+M16</f>
        <v>5429253.1500000004</v>
      </c>
    </row>
    <row r="17" spans="1:16" ht="25.5" customHeight="1" x14ac:dyDescent="0.45">
      <c r="A17" s="76" t="s">
        <v>7</v>
      </c>
      <c r="B17" s="41">
        <f t="shared" ref="B17:J17" si="5">+B18+B19+B20+B21+B22+B23+B24+B25+B26</f>
        <v>272239.99</v>
      </c>
      <c r="C17" s="41">
        <f t="shared" si="5"/>
        <v>2685473.4299999997</v>
      </c>
      <c r="D17" s="41">
        <f>+D18+D19+D20+D21+D22+D23+D24+D25+D26</f>
        <v>669184.66999999993</v>
      </c>
      <c r="E17" s="41">
        <f>+E18+E19+E20+E21+E22+E23+E24+E25+E26</f>
        <v>2019869.7599999998</v>
      </c>
      <c r="F17" s="41">
        <f t="shared" si="5"/>
        <v>1611691.5400000003</v>
      </c>
      <c r="G17" s="41">
        <f t="shared" si="5"/>
        <v>0</v>
      </c>
      <c r="H17" s="41">
        <f t="shared" si="5"/>
        <v>0</v>
      </c>
      <c r="I17" s="41">
        <f t="shared" si="5"/>
        <v>0</v>
      </c>
      <c r="J17" s="41">
        <f t="shared" si="5"/>
        <v>0</v>
      </c>
      <c r="K17" s="41">
        <f>+K18+K19+K20+K21+K22+K23+K24+K25+K26</f>
        <v>0</v>
      </c>
      <c r="L17" s="41">
        <f>+L18+L19+L20+L21+L22+L23+L24+L25+L26</f>
        <v>0</v>
      </c>
      <c r="M17" s="41">
        <f>+M18+M19+M20+M21+M22+M23+M24+M25+M26</f>
        <v>0</v>
      </c>
      <c r="N17" s="41">
        <f t="shared" si="4"/>
        <v>7258459.3899999997</v>
      </c>
    </row>
    <row r="18" spans="1:16" ht="28.5" customHeight="1" x14ac:dyDescent="0.45">
      <c r="A18" s="77" t="s">
        <v>8</v>
      </c>
      <c r="B18" s="42">
        <v>272239.99</v>
      </c>
      <c r="C18" s="42">
        <v>311792.90999999997</v>
      </c>
      <c r="D18" s="42">
        <v>176180.69</v>
      </c>
      <c r="E18" s="42">
        <v>399194.92</v>
      </c>
      <c r="F18" s="42">
        <v>46297.81</v>
      </c>
      <c r="G18" s="42"/>
      <c r="H18" s="42"/>
      <c r="I18" s="42"/>
      <c r="J18" s="42"/>
      <c r="K18" s="42"/>
      <c r="L18" s="42"/>
      <c r="M18" s="42"/>
      <c r="N18" s="42">
        <f t="shared" si="4"/>
        <v>1205706.3199999998</v>
      </c>
    </row>
    <row r="19" spans="1:16" ht="27.75" customHeight="1" x14ac:dyDescent="0.45">
      <c r="A19" s="78" t="s">
        <v>9</v>
      </c>
      <c r="B19" s="42">
        <v>0</v>
      </c>
      <c r="C19" s="42">
        <v>0</v>
      </c>
      <c r="D19" s="42">
        <v>0</v>
      </c>
      <c r="E19" s="42">
        <v>169796.1</v>
      </c>
      <c r="F19" s="42">
        <v>7345</v>
      </c>
      <c r="G19" s="42"/>
      <c r="H19" s="42"/>
      <c r="I19" s="42"/>
      <c r="J19" s="42"/>
      <c r="K19" s="42"/>
      <c r="L19" s="42"/>
      <c r="M19" s="42"/>
      <c r="N19" s="42">
        <f t="shared" si="4"/>
        <v>177141.1</v>
      </c>
    </row>
    <row r="20" spans="1:16" ht="24" customHeight="1" x14ac:dyDescent="0.45">
      <c r="A20" s="77" t="s">
        <v>10</v>
      </c>
      <c r="B20" s="42">
        <v>0</v>
      </c>
      <c r="C20" s="42">
        <v>717751.72</v>
      </c>
      <c r="D20" s="42">
        <v>95200</v>
      </c>
      <c r="E20" s="42">
        <v>817861.92</v>
      </c>
      <c r="F20" s="42">
        <v>1030947.98</v>
      </c>
      <c r="G20" s="42"/>
      <c r="H20" s="42"/>
      <c r="I20" s="42"/>
      <c r="J20" s="42"/>
      <c r="K20" s="42"/>
      <c r="L20" s="42"/>
      <c r="M20" s="42"/>
      <c r="N20" s="42">
        <f t="shared" si="4"/>
        <v>2661761.62</v>
      </c>
    </row>
    <row r="21" spans="1:16" ht="23.25" customHeight="1" x14ac:dyDescent="0.45">
      <c r="A21" s="77" t="s">
        <v>11</v>
      </c>
      <c r="B21" s="42">
        <v>0</v>
      </c>
      <c r="C21" s="42">
        <v>0</v>
      </c>
      <c r="D21" s="42">
        <v>0</v>
      </c>
      <c r="E21" s="42">
        <v>224220</v>
      </c>
      <c r="F21" s="42">
        <v>1220</v>
      </c>
      <c r="G21" s="42"/>
      <c r="H21" s="42"/>
      <c r="I21" s="42"/>
      <c r="J21" s="42"/>
      <c r="K21" s="42"/>
      <c r="L21" s="42"/>
      <c r="M21" s="42"/>
      <c r="N21" s="42">
        <f t="shared" si="4"/>
        <v>225440</v>
      </c>
    </row>
    <row r="22" spans="1:16" ht="23.25" customHeight="1" x14ac:dyDescent="0.45">
      <c r="A22" s="77" t="s">
        <v>12</v>
      </c>
      <c r="B22" s="42">
        <v>0</v>
      </c>
      <c r="C22" s="42">
        <v>1485600</v>
      </c>
      <c r="D22" s="42">
        <v>0</v>
      </c>
      <c r="E22" s="42">
        <v>0</v>
      </c>
      <c r="F22" s="42">
        <v>0</v>
      </c>
      <c r="G22" s="42"/>
      <c r="H22" s="42"/>
      <c r="I22" s="42"/>
      <c r="J22" s="42"/>
      <c r="K22" s="42"/>
      <c r="L22" s="42"/>
      <c r="M22" s="42"/>
      <c r="N22" s="42">
        <f t="shared" si="4"/>
        <v>1485600</v>
      </c>
      <c r="P22" s="42"/>
    </row>
    <row r="23" spans="1:16" ht="24" customHeight="1" x14ac:dyDescent="0.45">
      <c r="A23" s="77" t="s">
        <v>13</v>
      </c>
      <c r="B23" s="42">
        <v>0</v>
      </c>
      <c r="C23" s="42">
        <v>170328.8</v>
      </c>
      <c r="D23" s="42">
        <v>353253</v>
      </c>
      <c r="E23" s="42">
        <v>189056.4</v>
      </c>
      <c r="F23" s="42">
        <v>167914.83</v>
      </c>
      <c r="G23" s="42"/>
      <c r="H23" s="42"/>
      <c r="I23" s="42"/>
      <c r="J23" s="42"/>
      <c r="K23" s="42"/>
      <c r="L23" s="42"/>
      <c r="M23" s="42"/>
      <c r="N23" s="42">
        <f t="shared" si="4"/>
        <v>880553.02999999991</v>
      </c>
      <c r="P23" s="42"/>
    </row>
    <row r="24" spans="1:16" ht="62.25" customHeight="1" x14ac:dyDescent="0.45">
      <c r="A24" s="78" t="s">
        <v>14</v>
      </c>
      <c r="B24" s="42">
        <v>0</v>
      </c>
      <c r="C24" s="42">
        <v>0</v>
      </c>
      <c r="D24" s="42">
        <v>32750.98</v>
      </c>
      <c r="E24" s="42">
        <v>72743.26999999999</v>
      </c>
      <c r="F24" s="42">
        <v>54774.29</v>
      </c>
      <c r="G24" s="42"/>
      <c r="H24" s="42"/>
      <c r="I24" s="42"/>
      <c r="J24" s="42"/>
      <c r="K24" s="42"/>
      <c r="L24" s="42"/>
      <c r="M24" s="42"/>
      <c r="N24" s="42">
        <f t="shared" si="4"/>
        <v>160268.53999999998</v>
      </c>
      <c r="P24" s="42"/>
    </row>
    <row r="25" spans="1:16" ht="27.75" customHeight="1" x14ac:dyDescent="0.45">
      <c r="A25" s="78" t="s">
        <v>15</v>
      </c>
      <c r="B25" s="42">
        <v>0</v>
      </c>
      <c r="C25" s="42">
        <v>0</v>
      </c>
      <c r="D25" s="42">
        <v>11800</v>
      </c>
      <c r="E25" s="42">
        <v>37012.449999999997</v>
      </c>
      <c r="F25" s="42">
        <v>79200.33</v>
      </c>
      <c r="G25" s="42"/>
      <c r="H25" s="42"/>
      <c r="I25" s="42"/>
      <c r="J25" s="42"/>
      <c r="K25" s="42"/>
      <c r="L25" s="44"/>
      <c r="M25" s="44"/>
      <c r="N25" s="44">
        <f>+B25+C25+D25+E25+F25+G25+H25+I25+J25+K25+L25+M25</f>
        <v>128012.78</v>
      </c>
      <c r="P25" s="46"/>
    </row>
    <row r="26" spans="1:16" ht="42.75" customHeight="1" x14ac:dyDescent="0.45">
      <c r="A26" s="81" t="s">
        <v>16</v>
      </c>
      <c r="B26" s="42">
        <v>0</v>
      </c>
      <c r="C26" s="42">
        <v>0</v>
      </c>
      <c r="D26" s="42">
        <v>0</v>
      </c>
      <c r="E26" s="42">
        <v>109984.7</v>
      </c>
      <c r="F26" s="42">
        <v>223991.3</v>
      </c>
      <c r="G26" s="42"/>
      <c r="H26" s="42"/>
      <c r="I26" s="42"/>
      <c r="J26" s="42"/>
      <c r="K26" s="42"/>
      <c r="L26" s="42"/>
      <c r="M26" s="42"/>
      <c r="N26" s="42">
        <f t="shared" si="4"/>
        <v>333976</v>
      </c>
    </row>
    <row r="27" spans="1:16" ht="24" customHeight="1" x14ac:dyDescent="0.45">
      <c r="A27" s="76" t="s">
        <v>17</v>
      </c>
      <c r="B27" s="41">
        <f t="shared" ref="B27:M27" si="6">+B28+B29+B30+B31+B32+B33+B34+B35+B36</f>
        <v>0</v>
      </c>
      <c r="C27" s="41">
        <f t="shared" si="6"/>
        <v>0</v>
      </c>
      <c r="D27" s="41">
        <f t="shared" si="6"/>
        <v>422985.70000000007</v>
      </c>
      <c r="E27" s="41">
        <f t="shared" si="6"/>
        <v>2002438.69</v>
      </c>
      <c r="F27" s="41">
        <f t="shared" si="6"/>
        <v>348827.4</v>
      </c>
      <c r="G27" s="41">
        <f t="shared" si="6"/>
        <v>0</v>
      </c>
      <c r="H27" s="41">
        <f t="shared" si="6"/>
        <v>0</v>
      </c>
      <c r="I27" s="41">
        <f t="shared" si="6"/>
        <v>0</v>
      </c>
      <c r="J27" s="41">
        <f t="shared" si="6"/>
        <v>0</v>
      </c>
      <c r="K27" s="41">
        <f t="shared" si="6"/>
        <v>0</v>
      </c>
      <c r="L27" s="41">
        <f>+L28+L29+L30+L31+L32+L33+L34+L35+L36</f>
        <v>0</v>
      </c>
      <c r="M27" s="41">
        <f t="shared" si="6"/>
        <v>0</v>
      </c>
      <c r="N27" s="41">
        <f>+N28+N29+N30+N31+N32+N33+N34+N35+N36</f>
        <v>2774251.79</v>
      </c>
    </row>
    <row r="28" spans="1:16" ht="30.75" customHeight="1" x14ac:dyDescent="0.45">
      <c r="A28" s="78" t="s">
        <v>18</v>
      </c>
      <c r="B28" s="42">
        <v>0</v>
      </c>
      <c r="C28" s="42">
        <v>0</v>
      </c>
      <c r="D28" s="42">
        <v>28024.799999999999</v>
      </c>
      <c r="E28" s="42">
        <v>62697.440000000002</v>
      </c>
      <c r="F28" s="42">
        <v>89466.99</v>
      </c>
      <c r="G28" s="42"/>
      <c r="H28" s="42"/>
      <c r="I28" s="42"/>
      <c r="J28" s="42"/>
      <c r="K28" s="42"/>
      <c r="L28" s="42"/>
      <c r="M28" s="42"/>
      <c r="N28" s="44">
        <f t="shared" si="4"/>
        <v>180189.23</v>
      </c>
    </row>
    <row r="29" spans="1:16" ht="31.5" customHeight="1" x14ac:dyDescent="0.45">
      <c r="A29" s="77" t="s">
        <v>19</v>
      </c>
      <c r="B29" s="42">
        <v>0</v>
      </c>
      <c r="C29" s="42">
        <v>0</v>
      </c>
      <c r="D29" s="42">
        <v>0</v>
      </c>
      <c r="E29" s="42">
        <v>0</v>
      </c>
      <c r="F29" s="42">
        <v>31624</v>
      </c>
      <c r="G29" s="42"/>
      <c r="H29" s="42"/>
      <c r="I29" s="42"/>
      <c r="J29" s="42"/>
      <c r="K29" s="42"/>
      <c r="L29" s="42"/>
      <c r="M29" s="42"/>
      <c r="N29" s="44">
        <f t="shared" si="4"/>
        <v>31624</v>
      </c>
    </row>
    <row r="30" spans="1:16" ht="27.75" customHeight="1" x14ac:dyDescent="0.45">
      <c r="A30" s="78" t="s">
        <v>20</v>
      </c>
      <c r="B30" s="42">
        <v>0</v>
      </c>
      <c r="C30" s="42">
        <v>0</v>
      </c>
      <c r="D30" s="42">
        <v>6597.1</v>
      </c>
      <c r="E30" s="42">
        <v>50543.55</v>
      </c>
      <c r="F30" s="42">
        <v>0</v>
      </c>
      <c r="G30" s="42"/>
      <c r="H30" s="42"/>
      <c r="I30" s="42"/>
      <c r="J30" s="42"/>
      <c r="K30" s="42"/>
      <c r="L30" s="42"/>
      <c r="M30" s="42"/>
      <c r="N30" s="44">
        <f t="shared" si="4"/>
        <v>57140.65</v>
      </c>
    </row>
    <row r="31" spans="1:16" ht="25.5" customHeight="1" x14ac:dyDescent="0.45">
      <c r="A31" s="77" t="s">
        <v>21</v>
      </c>
      <c r="B31" s="42">
        <v>0</v>
      </c>
      <c r="C31" s="42">
        <v>0</v>
      </c>
      <c r="D31" s="42">
        <v>0</v>
      </c>
      <c r="E31" s="42">
        <v>32444.639999999999</v>
      </c>
      <c r="F31" s="42">
        <v>0</v>
      </c>
      <c r="G31" s="42"/>
      <c r="H31" s="42"/>
      <c r="I31" s="42"/>
      <c r="J31" s="42"/>
      <c r="K31" s="42"/>
      <c r="L31" s="42"/>
      <c r="M31" s="42"/>
      <c r="N31" s="44">
        <f t="shared" si="4"/>
        <v>32444.639999999999</v>
      </c>
    </row>
    <row r="32" spans="1:16" ht="26.25" customHeight="1" x14ac:dyDescent="0.45">
      <c r="A32" s="78" t="s">
        <v>22</v>
      </c>
      <c r="B32" s="42">
        <v>0</v>
      </c>
      <c r="C32" s="42">
        <v>0</v>
      </c>
      <c r="D32" s="42">
        <v>0</v>
      </c>
      <c r="E32" s="42">
        <v>0</v>
      </c>
      <c r="F32" s="42">
        <v>125634.6</v>
      </c>
      <c r="G32" s="42"/>
      <c r="H32" s="42"/>
      <c r="I32" s="42"/>
      <c r="J32" s="42"/>
      <c r="K32" s="42"/>
      <c r="L32" s="42"/>
      <c r="M32" s="42"/>
      <c r="N32" s="44">
        <f t="shared" si="4"/>
        <v>125634.6</v>
      </c>
    </row>
    <row r="33" spans="1:14" ht="28.5" customHeight="1" x14ac:dyDescent="0.45">
      <c r="A33" s="78" t="s">
        <v>23</v>
      </c>
      <c r="B33" s="42">
        <v>0</v>
      </c>
      <c r="C33" s="42">
        <v>0</v>
      </c>
      <c r="D33" s="42">
        <v>849.6</v>
      </c>
      <c r="E33" s="42">
        <v>23540.32</v>
      </c>
      <c r="F33" s="42">
        <v>1994.13</v>
      </c>
      <c r="G33" s="42"/>
      <c r="H33" s="42"/>
      <c r="I33" s="42"/>
      <c r="J33" s="42"/>
      <c r="K33" s="42"/>
      <c r="L33" s="42"/>
      <c r="M33" s="42"/>
      <c r="N33" s="44">
        <f t="shared" si="4"/>
        <v>26384.05</v>
      </c>
    </row>
    <row r="34" spans="1:14" ht="31.5" customHeight="1" x14ac:dyDescent="0.45">
      <c r="A34" s="78" t="s">
        <v>24</v>
      </c>
      <c r="B34" s="42">
        <v>0</v>
      </c>
      <c r="C34" s="42">
        <v>0</v>
      </c>
      <c r="D34" s="42">
        <v>1628.4</v>
      </c>
      <c r="E34" s="42">
        <v>1639853.4</v>
      </c>
      <c r="F34" s="42">
        <v>0</v>
      </c>
      <c r="G34" s="42"/>
      <c r="H34" s="42"/>
      <c r="I34" s="42"/>
      <c r="J34" s="42"/>
      <c r="K34" s="42"/>
      <c r="L34" s="42"/>
      <c r="M34" s="42"/>
      <c r="N34" s="44">
        <f t="shared" si="4"/>
        <v>1641481.7999999998</v>
      </c>
    </row>
    <row r="35" spans="1:14" ht="44.25" customHeight="1" x14ac:dyDescent="0.45">
      <c r="A35" s="78" t="s">
        <v>25</v>
      </c>
      <c r="B35" s="42">
        <v>0</v>
      </c>
      <c r="C35" s="42">
        <v>0</v>
      </c>
      <c r="D35" s="42">
        <v>0</v>
      </c>
      <c r="E35" s="42">
        <v>0</v>
      </c>
      <c r="F35" s="42"/>
      <c r="G35" s="42"/>
      <c r="H35" s="42"/>
      <c r="I35" s="42"/>
      <c r="J35" s="42"/>
      <c r="K35" s="42"/>
      <c r="L35" s="42"/>
      <c r="M35" s="42"/>
      <c r="N35" s="44">
        <f t="shared" si="4"/>
        <v>0</v>
      </c>
    </row>
    <row r="36" spans="1:14" ht="24.75" customHeight="1" x14ac:dyDescent="0.45">
      <c r="A36" s="77" t="s">
        <v>26</v>
      </c>
      <c r="B36" s="42">
        <v>0</v>
      </c>
      <c r="C36" s="42">
        <v>0</v>
      </c>
      <c r="D36" s="42">
        <v>385885.80000000005</v>
      </c>
      <c r="E36" s="42">
        <v>193359.34</v>
      </c>
      <c r="F36" s="42">
        <v>100107.68000000001</v>
      </c>
      <c r="G36" s="42"/>
      <c r="H36" s="42"/>
      <c r="I36" s="42"/>
      <c r="J36" s="42"/>
      <c r="K36" s="42"/>
      <c r="L36" s="42"/>
      <c r="M36" s="42"/>
      <c r="N36" s="44">
        <f t="shared" si="4"/>
        <v>679352.82000000007</v>
      </c>
    </row>
    <row r="37" spans="1:14" x14ac:dyDescent="0.45">
      <c r="A37" s="76" t="s">
        <v>27</v>
      </c>
      <c r="B37" s="41">
        <f t="shared" ref="B37" si="7">+B38+B39+B40+B41+B42+B43+B44+B45</f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5">
        <f t="shared" si="4"/>
        <v>0</v>
      </c>
    </row>
    <row r="38" spans="1:14" ht="34.5" customHeight="1" x14ac:dyDescent="0.45">
      <c r="A38" s="78" t="s">
        <v>28</v>
      </c>
      <c r="B38" s="42">
        <v>0</v>
      </c>
      <c r="C38" s="42">
        <v>0</v>
      </c>
      <c r="D38" s="42">
        <v>0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f t="shared" si="4"/>
        <v>0</v>
      </c>
    </row>
    <row r="39" spans="1:14" ht="29.25" customHeight="1" x14ac:dyDescent="0.45">
      <c r="A39" s="78" t="s">
        <v>29</v>
      </c>
      <c r="B39" s="42">
        <v>0</v>
      </c>
      <c r="C39" s="42">
        <v>0</v>
      </c>
      <c r="D39" s="42">
        <v>0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f t="shared" si="4"/>
        <v>0</v>
      </c>
    </row>
    <row r="40" spans="1:14" ht="32.25" customHeight="1" x14ac:dyDescent="0.45">
      <c r="A40" s="78" t="s">
        <v>30</v>
      </c>
      <c r="B40" s="42">
        <v>0</v>
      </c>
      <c r="C40" s="42">
        <v>0</v>
      </c>
      <c r="D40" s="42">
        <v>0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f t="shared" si="4"/>
        <v>0</v>
      </c>
    </row>
    <row r="41" spans="1:14" ht="61.5" customHeight="1" x14ac:dyDescent="0.45">
      <c r="A41" s="78" t="s">
        <v>31</v>
      </c>
      <c r="B41" s="42">
        <v>0</v>
      </c>
      <c r="C41" s="42">
        <v>0</v>
      </c>
      <c r="D41" s="42">
        <v>0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f t="shared" si="4"/>
        <v>0</v>
      </c>
    </row>
    <row r="42" spans="1:14" ht="31.5" customHeight="1" x14ac:dyDescent="0.45">
      <c r="A42" s="78" t="s">
        <v>32</v>
      </c>
      <c r="B42" s="42">
        <v>0</v>
      </c>
      <c r="C42" s="42">
        <v>0</v>
      </c>
      <c r="D42" s="42">
        <v>0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f t="shared" si="4"/>
        <v>0</v>
      </c>
    </row>
    <row r="43" spans="1:14" ht="33" customHeight="1" x14ac:dyDescent="0.45">
      <c r="A43" s="77" t="s">
        <v>33</v>
      </c>
      <c r="B43" s="42">
        <v>0</v>
      </c>
      <c r="C43" s="42">
        <v>0</v>
      </c>
      <c r="D43" s="42">
        <v>0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f t="shared" si="4"/>
        <v>0</v>
      </c>
    </row>
    <row r="44" spans="1:14" ht="26.25" customHeight="1" x14ac:dyDescent="0.45">
      <c r="A44" s="78" t="s">
        <v>34</v>
      </c>
      <c r="B44" s="42">
        <v>0</v>
      </c>
      <c r="C44" s="42">
        <v>0</v>
      </c>
      <c r="D44" s="42">
        <v>0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f t="shared" si="4"/>
        <v>0</v>
      </c>
    </row>
    <row r="45" spans="1:14" ht="26.25" customHeight="1" x14ac:dyDescent="0.45">
      <c r="A45" s="78" t="s">
        <v>35</v>
      </c>
      <c r="B45" s="42">
        <v>0</v>
      </c>
      <c r="C45" s="42">
        <v>0</v>
      </c>
      <c r="D45" s="42">
        <v>0</v>
      </c>
      <c r="E45" s="42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2">
        <v>0</v>
      </c>
      <c r="N45" s="42">
        <f t="shared" si="4"/>
        <v>0</v>
      </c>
    </row>
    <row r="46" spans="1:14" x14ac:dyDescent="0.45">
      <c r="A46" s="76" t="s">
        <v>36</v>
      </c>
      <c r="B46" s="42">
        <f t="shared" ref="B46" si="8">+B47+B48+B49+B50+B51+B52</f>
        <v>0</v>
      </c>
      <c r="C46" s="42">
        <v>0</v>
      </c>
      <c r="D46" s="42">
        <v>0</v>
      </c>
      <c r="E46" s="42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42">
        <v>0</v>
      </c>
      <c r="N46" s="42">
        <f t="shared" si="4"/>
        <v>0</v>
      </c>
    </row>
    <row r="47" spans="1:14" ht="39.75" customHeight="1" x14ac:dyDescent="0.45">
      <c r="A47" s="78" t="s">
        <v>37</v>
      </c>
      <c r="B47" s="42">
        <v>0</v>
      </c>
      <c r="C47" s="42">
        <v>0</v>
      </c>
      <c r="D47" s="42">
        <v>0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f t="shared" si="4"/>
        <v>0</v>
      </c>
    </row>
    <row r="48" spans="1:14" ht="35.25" customHeight="1" x14ac:dyDescent="0.45">
      <c r="A48" s="78" t="s">
        <v>38</v>
      </c>
      <c r="B48" s="42">
        <v>0</v>
      </c>
      <c r="C48" s="42">
        <v>0</v>
      </c>
      <c r="D48" s="42">
        <v>0</v>
      </c>
      <c r="E48" s="42">
        <v>0</v>
      </c>
      <c r="F48" s="42">
        <v>0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  <c r="L48" s="42">
        <v>0</v>
      </c>
      <c r="M48" s="42">
        <v>0</v>
      </c>
      <c r="N48" s="42">
        <f t="shared" si="4"/>
        <v>0</v>
      </c>
    </row>
    <row r="49" spans="1:14" ht="30.75" customHeight="1" x14ac:dyDescent="0.45">
      <c r="A49" s="78" t="s">
        <v>39</v>
      </c>
      <c r="B49" s="42">
        <v>0</v>
      </c>
      <c r="C49" s="42">
        <v>0</v>
      </c>
      <c r="D49" s="42">
        <v>0</v>
      </c>
      <c r="E49" s="42">
        <v>0</v>
      </c>
      <c r="F49" s="42">
        <v>0</v>
      </c>
      <c r="G49" s="42">
        <v>0</v>
      </c>
      <c r="H49" s="42">
        <v>0</v>
      </c>
      <c r="I49" s="42">
        <v>0</v>
      </c>
      <c r="J49" s="42">
        <v>0</v>
      </c>
      <c r="K49" s="42">
        <v>0</v>
      </c>
      <c r="L49" s="42">
        <v>0</v>
      </c>
      <c r="M49" s="42">
        <v>0</v>
      </c>
      <c r="N49" s="42">
        <f t="shared" si="4"/>
        <v>0</v>
      </c>
    </row>
    <row r="50" spans="1:14" ht="58.5" customHeight="1" x14ac:dyDescent="0.45">
      <c r="A50" s="78" t="s">
        <v>40</v>
      </c>
      <c r="B50" s="42">
        <v>0</v>
      </c>
      <c r="C50" s="42">
        <v>0</v>
      </c>
      <c r="D50" s="42">
        <v>0</v>
      </c>
      <c r="E50" s="42">
        <v>0</v>
      </c>
      <c r="F50" s="42">
        <v>0</v>
      </c>
      <c r="G50" s="42">
        <v>0</v>
      </c>
      <c r="H50" s="42">
        <v>0</v>
      </c>
      <c r="I50" s="42">
        <v>0</v>
      </c>
      <c r="J50" s="42">
        <v>0</v>
      </c>
      <c r="K50" s="42">
        <v>0</v>
      </c>
      <c r="L50" s="42">
        <v>0</v>
      </c>
      <c r="M50" s="42">
        <v>0</v>
      </c>
      <c r="N50" s="42">
        <f t="shared" si="4"/>
        <v>0</v>
      </c>
    </row>
    <row r="51" spans="1:14" x14ac:dyDescent="0.45">
      <c r="A51" s="78" t="s">
        <v>41</v>
      </c>
      <c r="B51" s="42">
        <v>0</v>
      </c>
      <c r="C51" s="42">
        <v>0</v>
      </c>
      <c r="D51" s="42">
        <v>0</v>
      </c>
      <c r="E51" s="42">
        <v>0</v>
      </c>
      <c r="F51" s="42">
        <v>0</v>
      </c>
      <c r="G51" s="42">
        <v>0</v>
      </c>
      <c r="H51" s="42">
        <v>0</v>
      </c>
      <c r="I51" s="42">
        <v>0</v>
      </c>
      <c r="J51" s="42">
        <v>0</v>
      </c>
      <c r="K51" s="42">
        <v>0</v>
      </c>
      <c r="L51" s="42">
        <v>0</v>
      </c>
      <c r="M51" s="42">
        <v>0</v>
      </c>
      <c r="N51" s="42">
        <f t="shared" si="4"/>
        <v>0</v>
      </c>
    </row>
    <row r="52" spans="1:14" ht="31.5" customHeight="1" x14ac:dyDescent="0.45">
      <c r="A52" s="78" t="s">
        <v>42</v>
      </c>
      <c r="B52" s="42">
        <v>0</v>
      </c>
      <c r="C52" s="42">
        <v>0</v>
      </c>
      <c r="D52" s="42">
        <v>0</v>
      </c>
      <c r="E52" s="42">
        <v>0</v>
      </c>
      <c r="F52" s="42">
        <v>0</v>
      </c>
      <c r="G52" s="42">
        <v>0</v>
      </c>
      <c r="H52" s="42">
        <v>0</v>
      </c>
      <c r="I52" s="42">
        <v>0</v>
      </c>
      <c r="J52" s="42">
        <v>0</v>
      </c>
      <c r="K52" s="42">
        <v>0</v>
      </c>
      <c r="L52" s="42">
        <v>0</v>
      </c>
      <c r="M52" s="42">
        <v>0</v>
      </c>
      <c r="N52" s="42">
        <f t="shared" si="4"/>
        <v>0</v>
      </c>
    </row>
    <row r="53" spans="1:14" ht="25.5" customHeight="1" x14ac:dyDescent="0.45">
      <c r="A53" s="76" t="s">
        <v>43</v>
      </c>
      <c r="B53" s="41">
        <f t="shared" ref="B53:N53" si="9">+B54+B55+B56+B57+B58+B59+B60+B61+B62</f>
        <v>0</v>
      </c>
      <c r="C53" s="41">
        <f t="shared" si="9"/>
        <v>0</v>
      </c>
      <c r="D53" s="41">
        <f t="shared" si="9"/>
        <v>117280</v>
      </c>
      <c r="E53" s="41">
        <f t="shared" si="9"/>
        <v>52769.599999999999</v>
      </c>
      <c r="F53" s="41">
        <f t="shared" si="9"/>
        <v>59641.919999999998</v>
      </c>
      <c r="G53" s="41">
        <f t="shared" si="9"/>
        <v>0</v>
      </c>
      <c r="H53" s="41">
        <f t="shared" si="9"/>
        <v>0</v>
      </c>
      <c r="I53" s="41">
        <f t="shared" si="9"/>
        <v>0</v>
      </c>
      <c r="J53" s="41">
        <f t="shared" si="9"/>
        <v>0</v>
      </c>
      <c r="K53" s="41">
        <f t="shared" si="9"/>
        <v>0</v>
      </c>
      <c r="L53" s="41">
        <f>+L54+L55+L56+L57+L58+L59+L60+L61+L62</f>
        <v>0</v>
      </c>
      <c r="M53" s="41">
        <f t="shared" si="9"/>
        <v>0</v>
      </c>
      <c r="N53" s="41">
        <f t="shared" si="9"/>
        <v>229691.52000000002</v>
      </c>
    </row>
    <row r="54" spans="1:14" ht="31.5" customHeight="1" x14ac:dyDescent="0.45">
      <c r="A54" s="77" t="s">
        <v>44</v>
      </c>
      <c r="B54" s="42">
        <v>0</v>
      </c>
      <c r="C54" s="42">
        <v>0</v>
      </c>
      <c r="D54" s="42">
        <v>117280</v>
      </c>
      <c r="E54" s="42">
        <v>11587.6</v>
      </c>
      <c r="F54" s="42">
        <v>59641.919999999998</v>
      </c>
      <c r="G54" s="42"/>
      <c r="H54" s="42"/>
      <c r="I54" s="42"/>
      <c r="J54" s="42"/>
      <c r="K54" s="42"/>
      <c r="L54" s="42"/>
      <c r="M54" s="42"/>
      <c r="N54" s="42">
        <f t="shared" si="4"/>
        <v>188509.52000000002</v>
      </c>
    </row>
    <row r="55" spans="1:14" ht="35.25" customHeight="1" x14ac:dyDescent="0.45">
      <c r="A55" s="78" t="s">
        <v>45</v>
      </c>
      <c r="B55" s="42">
        <v>0</v>
      </c>
      <c r="C55" s="42">
        <v>0</v>
      </c>
      <c r="D55" s="42">
        <v>0</v>
      </c>
      <c r="E55" s="42">
        <v>37760</v>
      </c>
      <c r="F55" s="42">
        <v>0</v>
      </c>
      <c r="G55" s="42"/>
      <c r="H55" s="42"/>
      <c r="I55" s="42"/>
      <c r="J55" s="42"/>
      <c r="K55" s="42"/>
      <c r="L55" s="42"/>
      <c r="M55" s="42"/>
      <c r="N55" s="42">
        <f t="shared" si="4"/>
        <v>37760</v>
      </c>
    </row>
    <row r="56" spans="1:14" ht="27.75" customHeight="1" x14ac:dyDescent="0.45">
      <c r="A56" s="78" t="s">
        <v>46</v>
      </c>
      <c r="B56" s="42">
        <v>0</v>
      </c>
      <c r="C56" s="42">
        <v>0</v>
      </c>
      <c r="D56" s="42">
        <v>0</v>
      </c>
      <c r="E56" s="42">
        <v>0</v>
      </c>
      <c r="F56" s="42"/>
      <c r="G56" s="42"/>
      <c r="H56" s="42"/>
      <c r="I56" s="42"/>
      <c r="J56" s="42"/>
      <c r="K56" s="42"/>
      <c r="L56" s="42"/>
      <c r="M56" s="42"/>
      <c r="N56" s="42">
        <f t="shared" si="4"/>
        <v>0</v>
      </c>
    </row>
    <row r="57" spans="1:14" ht="34.5" customHeight="1" x14ac:dyDescent="0.45">
      <c r="A57" s="78" t="s">
        <v>47</v>
      </c>
      <c r="B57" s="42">
        <v>0</v>
      </c>
      <c r="C57" s="42">
        <v>0</v>
      </c>
      <c r="D57" s="42">
        <v>0</v>
      </c>
      <c r="E57" s="42">
        <v>0</v>
      </c>
      <c r="F57" s="42"/>
      <c r="G57" s="42"/>
      <c r="H57" s="42"/>
      <c r="I57" s="42"/>
      <c r="J57" s="42"/>
      <c r="K57" s="42"/>
      <c r="L57" s="42"/>
      <c r="M57" s="42"/>
      <c r="N57" s="42">
        <f t="shared" si="4"/>
        <v>0</v>
      </c>
    </row>
    <row r="58" spans="1:14" ht="36.75" customHeight="1" x14ac:dyDescent="0.45">
      <c r="A58" s="78" t="s">
        <v>48</v>
      </c>
      <c r="B58" s="42">
        <v>0</v>
      </c>
      <c r="C58" s="42">
        <v>0</v>
      </c>
      <c r="D58" s="42">
        <v>0</v>
      </c>
      <c r="E58" s="42">
        <v>3422</v>
      </c>
      <c r="F58" s="42">
        <v>0</v>
      </c>
      <c r="G58" s="42"/>
      <c r="H58" s="42"/>
      <c r="I58" s="42"/>
      <c r="J58" s="42"/>
      <c r="K58" s="42"/>
      <c r="L58" s="42"/>
      <c r="M58" s="42"/>
      <c r="N58" s="42">
        <f t="shared" si="4"/>
        <v>3422</v>
      </c>
    </row>
    <row r="59" spans="1:14" ht="33" customHeight="1" x14ac:dyDescent="0.45">
      <c r="A59" s="78" t="s">
        <v>49</v>
      </c>
      <c r="B59" s="42">
        <v>0</v>
      </c>
      <c r="C59" s="42">
        <v>0</v>
      </c>
      <c r="D59" s="42">
        <v>0</v>
      </c>
      <c r="E59" s="42">
        <v>0</v>
      </c>
      <c r="F59" s="42"/>
      <c r="G59" s="42"/>
      <c r="H59" s="42"/>
      <c r="I59" s="42"/>
      <c r="J59" s="42"/>
      <c r="K59" s="42"/>
      <c r="L59" s="42"/>
      <c r="M59" s="42"/>
      <c r="N59" s="42">
        <f t="shared" si="4"/>
        <v>0</v>
      </c>
    </row>
    <row r="60" spans="1:14" ht="38.25" customHeight="1" x14ac:dyDescent="0.45">
      <c r="A60" s="78" t="s">
        <v>50</v>
      </c>
      <c r="B60" s="42">
        <v>0</v>
      </c>
      <c r="C60" s="42">
        <v>0</v>
      </c>
      <c r="D60" s="42">
        <v>0</v>
      </c>
      <c r="E60" s="42">
        <v>0</v>
      </c>
      <c r="F60" s="42"/>
      <c r="G60" s="42"/>
      <c r="H60" s="42"/>
      <c r="I60" s="42"/>
      <c r="J60" s="42"/>
      <c r="K60" s="42"/>
      <c r="L60" s="42"/>
      <c r="M60" s="42"/>
      <c r="N60" s="42">
        <f t="shared" si="4"/>
        <v>0</v>
      </c>
    </row>
    <row r="61" spans="1:14" ht="33.75" customHeight="1" x14ac:dyDescent="0.45">
      <c r="A61" s="78" t="s">
        <v>51</v>
      </c>
      <c r="B61" s="42">
        <v>0</v>
      </c>
      <c r="C61" s="42">
        <v>0</v>
      </c>
      <c r="D61" s="42">
        <v>0</v>
      </c>
      <c r="E61" s="42">
        <v>0</v>
      </c>
      <c r="F61" s="42"/>
      <c r="G61" s="42"/>
      <c r="H61" s="42"/>
      <c r="I61" s="42"/>
      <c r="J61" s="42"/>
      <c r="K61" s="42"/>
      <c r="L61" s="42"/>
      <c r="M61" s="42"/>
      <c r="N61" s="42">
        <f t="shared" si="4"/>
        <v>0</v>
      </c>
    </row>
    <row r="62" spans="1:14" ht="38.25" customHeight="1" x14ac:dyDescent="0.45">
      <c r="A62" s="78" t="s">
        <v>52</v>
      </c>
      <c r="B62" s="42">
        <v>0</v>
      </c>
      <c r="C62" s="42">
        <v>0</v>
      </c>
      <c r="D62" s="42">
        <v>0</v>
      </c>
      <c r="E62" s="42">
        <v>0</v>
      </c>
      <c r="F62" s="42"/>
      <c r="G62" s="42"/>
      <c r="H62" s="42"/>
      <c r="I62" s="42"/>
      <c r="J62" s="42"/>
      <c r="K62" s="42"/>
      <c r="L62" s="42"/>
      <c r="M62" s="42"/>
      <c r="N62" s="42">
        <f t="shared" si="4"/>
        <v>0</v>
      </c>
    </row>
    <row r="63" spans="1:14" ht="31.5" customHeight="1" x14ac:dyDescent="0.45">
      <c r="A63" s="76" t="s">
        <v>53</v>
      </c>
      <c r="B63" s="42">
        <f>+B64+B65+B66+B67</f>
        <v>0</v>
      </c>
      <c r="C63" s="42">
        <v>0</v>
      </c>
      <c r="D63" s="42">
        <v>0</v>
      </c>
      <c r="E63" s="42">
        <v>0</v>
      </c>
      <c r="F63" s="42">
        <v>0</v>
      </c>
      <c r="G63" s="41">
        <v>0</v>
      </c>
      <c r="H63" s="41">
        <v>0</v>
      </c>
      <c r="I63" s="41">
        <v>0</v>
      </c>
      <c r="J63" s="41">
        <v>0</v>
      </c>
      <c r="K63" s="41">
        <f>+K64+K65+K66+K67</f>
        <v>0</v>
      </c>
      <c r="L63" s="41">
        <f>+L64+L65+L66+L67+L68+L69+L70+L71+L72</f>
        <v>0</v>
      </c>
      <c r="M63" s="41">
        <f>+M64+M65+M66+M67+M68+M69+M70+M71+M72</f>
        <v>0</v>
      </c>
      <c r="N63" s="41">
        <f t="shared" si="4"/>
        <v>0</v>
      </c>
    </row>
    <row r="64" spans="1:14" ht="36" customHeight="1" x14ac:dyDescent="0.45">
      <c r="A64" s="77" t="s">
        <v>54</v>
      </c>
      <c r="B64" s="42">
        <v>0</v>
      </c>
      <c r="C64" s="42">
        <v>0</v>
      </c>
      <c r="D64" s="42">
        <v>0</v>
      </c>
      <c r="E64" s="42">
        <v>0</v>
      </c>
      <c r="F64" s="42">
        <v>0</v>
      </c>
      <c r="G64" s="42">
        <v>0</v>
      </c>
      <c r="H64" s="42">
        <v>0</v>
      </c>
      <c r="I64" s="42">
        <v>0</v>
      </c>
      <c r="J64" s="42">
        <v>0</v>
      </c>
      <c r="K64" s="42">
        <v>0</v>
      </c>
      <c r="L64" s="42"/>
      <c r="M64" s="42"/>
      <c r="N64" s="42">
        <f t="shared" si="4"/>
        <v>0</v>
      </c>
    </row>
    <row r="65" spans="1:14" ht="29.25" customHeight="1" x14ac:dyDescent="0.45">
      <c r="A65" s="77" t="s">
        <v>55</v>
      </c>
      <c r="B65" s="42">
        <v>0</v>
      </c>
      <c r="C65" s="42">
        <v>0</v>
      </c>
      <c r="D65" s="42">
        <v>0</v>
      </c>
      <c r="E65" s="42">
        <v>0</v>
      </c>
      <c r="F65" s="42">
        <v>0</v>
      </c>
      <c r="G65" s="42">
        <v>0</v>
      </c>
      <c r="H65" s="42">
        <v>0</v>
      </c>
      <c r="I65" s="42">
        <v>0</v>
      </c>
      <c r="J65" s="42">
        <v>0</v>
      </c>
      <c r="K65" s="42">
        <v>0</v>
      </c>
      <c r="L65" s="42"/>
      <c r="M65" s="42"/>
      <c r="N65" s="42">
        <f t="shared" si="4"/>
        <v>0</v>
      </c>
    </row>
    <row r="66" spans="1:14" ht="32.25" customHeight="1" x14ac:dyDescent="0.45">
      <c r="A66" s="78" t="s">
        <v>56</v>
      </c>
      <c r="B66" s="42">
        <v>0</v>
      </c>
      <c r="C66" s="42">
        <v>0</v>
      </c>
      <c r="D66" s="42">
        <v>0</v>
      </c>
      <c r="E66" s="42">
        <v>0</v>
      </c>
      <c r="F66" s="42">
        <v>0</v>
      </c>
      <c r="G66" s="42">
        <v>0</v>
      </c>
      <c r="H66" s="42">
        <v>0</v>
      </c>
      <c r="I66" s="42">
        <v>0</v>
      </c>
      <c r="J66" s="42">
        <v>0</v>
      </c>
      <c r="K66" s="42">
        <v>0</v>
      </c>
      <c r="L66" s="42">
        <v>0</v>
      </c>
      <c r="M66" s="42">
        <v>0</v>
      </c>
      <c r="N66" s="42">
        <f t="shared" si="4"/>
        <v>0</v>
      </c>
    </row>
    <row r="67" spans="1:14" ht="33.75" customHeight="1" x14ac:dyDescent="0.45">
      <c r="A67" s="78" t="s">
        <v>57</v>
      </c>
      <c r="B67" s="42">
        <v>0</v>
      </c>
      <c r="C67" s="42">
        <v>0</v>
      </c>
      <c r="D67" s="42">
        <v>0</v>
      </c>
      <c r="E67" s="42">
        <v>0</v>
      </c>
      <c r="F67" s="42">
        <v>0</v>
      </c>
      <c r="G67" s="42">
        <v>0</v>
      </c>
      <c r="H67" s="42">
        <v>0</v>
      </c>
      <c r="I67" s="42">
        <v>0</v>
      </c>
      <c r="J67" s="42">
        <v>0</v>
      </c>
      <c r="K67" s="42">
        <v>0</v>
      </c>
      <c r="L67" s="42">
        <v>0</v>
      </c>
      <c r="M67" s="42">
        <v>0</v>
      </c>
      <c r="N67" s="42">
        <f t="shared" si="4"/>
        <v>0</v>
      </c>
    </row>
    <row r="68" spans="1:14" ht="39.75" customHeight="1" x14ac:dyDescent="0.45">
      <c r="A68" s="79" t="s">
        <v>58</v>
      </c>
      <c r="B68" s="46">
        <f t="shared" ref="B68" si="10">+B69+B70</f>
        <v>0</v>
      </c>
      <c r="C68" s="42">
        <v>0</v>
      </c>
      <c r="D68" s="42">
        <v>0</v>
      </c>
      <c r="E68" s="42">
        <v>0</v>
      </c>
      <c r="F68" s="42">
        <v>0</v>
      </c>
      <c r="G68" s="42">
        <v>0</v>
      </c>
      <c r="H68" s="42">
        <v>0</v>
      </c>
      <c r="I68" s="42">
        <v>0</v>
      </c>
      <c r="J68" s="42">
        <v>0</v>
      </c>
      <c r="K68" s="42">
        <v>0</v>
      </c>
      <c r="L68" s="42">
        <v>0</v>
      </c>
      <c r="M68" s="42">
        <v>0</v>
      </c>
      <c r="N68" s="42">
        <f t="shared" si="4"/>
        <v>0</v>
      </c>
    </row>
    <row r="69" spans="1:14" ht="32.25" customHeight="1" x14ac:dyDescent="0.45">
      <c r="A69" s="78" t="s">
        <v>59</v>
      </c>
      <c r="B69" s="42">
        <v>0</v>
      </c>
      <c r="C69" s="42">
        <v>0</v>
      </c>
      <c r="D69" s="42">
        <v>0</v>
      </c>
      <c r="E69" s="42">
        <v>0</v>
      </c>
      <c r="F69" s="42">
        <v>0</v>
      </c>
      <c r="G69" s="42">
        <v>0</v>
      </c>
      <c r="H69" s="42">
        <v>0</v>
      </c>
      <c r="I69" s="42">
        <v>0</v>
      </c>
      <c r="J69" s="42">
        <v>0</v>
      </c>
      <c r="K69" s="42">
        <v>0</v>
      </c>
      <c r="L69" s="42">
        <v>0</v>
      </c>
      <c r="M69" s="42">
        <v>0</v>
      </c>
      <c r="N69" s="42">
        <f t="shared" si="4"/>
        <v>0</v>
      </c>
    </row>
    <row r="70" spans="1:14" ht="30.75" customHeight="1" x14ac:dyDescent="0.45">
      <c r="A70" s="78" t="s">
        <v>60</v>
      </c>
      <c r="B70" s="42">
        <v>0</v>
      </c>
      <c r="C70" s="42">
        <v>0</v>
      </c>
      <c r="D70" s="42">
        <v>0</v>
      </c>
      <c r="E70" s="42">
        <v>0</v>
      </c>
      <c r="F70" s="42">
        <v>0</v>
      </c>
      <c r="G70" s="42">
        <v>0</v>
      </c>
      <c r="H70" s="42">
        <v>0</v>
      </c>
      <c r="I70" s="42">
        <v>0</v>
      </c>
      <c r="J70" s="42">
        <v>0</v>
      </c>
      <c r="K70" s="42">
        <v>0</v>
      </c>
      <c r="L70" s="42">
        <v>0</v>
      </c>
      <c r="M70" s="42">
        <v>0</v>
      </c>
      <c r="N70" s="42">
        <f t="shared" si="4"/>
        <v>0</v>
      </c>
    </row>
    <row r="71" spans="1:14" ht="36.75" customHeight="1" x14ac:dyDescent="0.45">
      <c r="A71" s="76" t="s">
        <v>61</v>
      </c>
      <c r="B71" s="42">
        <f t="shared" ref="B71" si="11">+B72+B73+B74</f>
        <v>0</v>
      </c>
      <c r="C71" s="42">
        <v>0</v>
      </c>
      <c r="D71" s="42">
        <v>0</v>
      </c>
      <c r="E71" s="42">
        <v>0</v>
      </c>
      <c r="F71" s="42">
        <v>0</v>
      </c>
      <c r="G71" s="42">
        <v>0</v>
      </c>
      <c r="H71" s="42">
        <v>0</v>
      </c>
      <c r="I71" s="42">
        <v>0</v>
      </c>
      <c r="J71" s="42">
        <v>0</v>
      </c>
      <c r="K71" s="42">
        <v>0</v>
      </c>
      <c r="L71" s="42">
        <v>0</v>
      </c>
      <c r="M71" s="42">
        <v>0</v>
      </c>
      <c r="N71" s="42">
        <f t="shared" si="4"/>
        <v>0</v>
      </c>
    </row>
    <row r="72" spans="1:14" ht="41.25" customHeight="1" x14ac:dyDescent="0.45">
      <c r="A72" s="77" t="s">
        <v>62</v>
      </c>
      <c r="B72" s="42">
        <v>0</v>
      </c>
      <c r="C72" s="42">
        <v>0</v>
      </c>
      <c r="D72" s="42">
        <v>0</v>
      </c>
      <c r="E72" s="42">
        <v>0</v>
      </c>
      <c r="F72" s="42">
        <v>0</v>
      </c>
      <c r="G72" s="42">
        <v>0</v>
      </c>
      <c r="H72" s="42">
        <v>0</v>
      </c>
      <c r="I72" s="42">
        <v>0</v>
      </c>
      <c r="J72" s="42">
        <v>0</v>
      </c>
      <c r="K72" s="42">
        <v>0</v>
      </c>
      <c r="L72" s="42">
        <v>0</v>
      </c>
      <c r="M72" s="42">
        <v>0</v>
      </c>
      <c r="N72" s="42">
        <f t="shared" si="4"/>
        <v>0</v>
      </c>
    </row>
    <row r="73" spans="1:14" ht="38.25" customHeight="1" x14ac:dyDescent="0.45">
      <c r="A73" s="77" t="s">
        <v>63</v>
      </c>
      <c r="B73" s="42">
        <v>0</v>
      </c>
      <c r="C73" s="42">
        <v>0</v>
      </c>
      <c r="D73" s="42">
        <v>0</v>
      </c>
      <c r="E73" s="42">
        <v>0</v>
      </c>
      <c r="F73" s="42">
        <v>0</v>
      </c>
      <c r="G73" s="42">
        <v>0</v>
      </c>
      <c r="H73" s="42">
        <v>0</v>
      </c>
      <c r="I73" s="42">
        <v>0</v>
      </c>
      <c r="J73" s="42">
        <v>0</v>
      </c>
      <c r="K73" s="42">
        <v>0</v>
      </c>
      <c r="L73" s="42">
        <v>0</v>
      </c>
      <c r="M73" s="42">
        <v>0</v>
      </c>
      <c r="N73" s="42">
        <f t="shared" si="4"/>
        <v>0</v>
      </c>
    </row>
    <row r="74" spans="1:14" ht="34.5" customHeight="1" x14ac:dyDescent="0.45">
      <c r="A74" s="78" t="s">
        <v>64</v>
      </c>
      <c r="B74" s="42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f t="shared" si="4"/>
        <v>0</v>
      </c>
    </row>
    <row r="75" spans="1:14" x14ac:dyDescent="0.45">
      <c r="A75" s="75" t="s">
        <v>67</v>
      </c>
      <c r="B75" s="47">
        <f t="shared" ref="B75" si="12">+B76+B79+B82</f>
        <v>0</v>
      </c>
      <c r="C75" s="40">
        <v>0</v>
      </c>
      <c r="D75" s="40">
        <v>0</v>
      </c>
      <c r="E75" s="40">
        <v>0</v>
      </c>
      <c r="F75" s="40">
        <v>0</v>
      </c>
      <c r="G75" s="40">
        <v>0</v>
      </c>
      <c r="H75" s="40">
        <v>0</v>
      </c>
      <c r="I75" s="40">
        <v>0</v>
      </c>
      <c r="J75" s="40">
        <v>0</v>
      </c>
      <c r="K75" s="40">
        <v>0</v>
      </c>
      <c r="L75" s="40">
        <v>0</v>
      </c>
      <c r="M75" s="40">
        <v>0</v>
      </c>
      <c r="N75" s="48">
        <f t="shared" si="4"/>
        <v>0</v>
      </c>
    </row>
    <row r="76" spans="1:14" ht="30.75" customHeight="1" x14ac:dyDescent="0.45">
      <c r="A76" s="76" t="s">
        <v>68</v>
      </c>
      <c r="B76" s="42">
        <f t="shared" ref="B76" si="13">+B77+B78</f>
        <v>0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f t="shared" si="4"/>
        <v>0</v>
      </c>
    </row>
    <row r="77" spans="1:14" ht="32.25" customHeight="1" x14ac:dyDescent="0.45">
      <c r="A77" s="78" t="s">
        <v>69</v>
      </c>
      <c r="B77" s="42">
        <v>0</v>
      </c>
      <c r="C77" s="42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f t="shared" ref="N77:N83" si="14">+B77+C77+D77+E77+F77+G77+H77+I77+J77+K77+L77+M77</f>
        <v>0</v>
      </c>
    </row>
    <row r="78" spans="1:14" ht="34.5" customHeight="1" x14ac:dyDescent="0.45">
      <c r="A78" s="78" t="s">
        <v>70</v>
      </c>
      <c r="B78" s="42">
        <v>0</v>
      </c>
      <c r="C78" s="42">
        <v>0</v>
      </c>
      <c r="D78" s="42">
        <v>0</v>
      </c>
      <c r="E78" s="42">
        <v>0</v>
      </c>
      <c r="F78" s="42">
        <v>0</v>
      </c>
      <c r="G78" s="42">
        <v>0</v>
      </c>
      <c r="H78" s="42">
        <v>0</v>
      </c>
      <c r="I78" s="42">
        <v>0</v>
      </c>
      <c r="J78" s="42">
        <v>0</v>
      </c>
      <c r="K78" s="42">
        <v>0</v>
      </c>
      <c r="L78" s="42">
        <v>0</v>
      </c>
      <c r="M78" s="42">
        <v>0</v>
      </c>
      <c r="N78" s="42">
        <f t="shared" si="14"/>
        <v>0</v>
      </c>
    </row>
    <row r="79" spans="1:14" ht="25.5" customHeight="1" x14ac:dyDescent="0.45">
      <c r="A79" s="76" t="s">
        <v>71</v>
      </c>
      <c r="B79" s="42">
        <f t="shared" ref="B79:M79" si="15">+B80+B81</f>
        <v>0</v>
      </c>
      <c r="C79" s="42">
        <f t="shared" si="15"/>
        <v>0</v>
      </c>
      <c r="D79" s="42">
        <f t="shared" si="15"/>
        <v>0</v>
      </c>
      <c r="E79" s="42">
        <f t="shared" si="15"/>
        <v>0</v>
      </c>
      <c r="F79" s="42">
        <f t="shared" si="15"/>
        <v>0</v>
      </c>
      <c r="G79" s="42">
        <f t="shared" si="15"/>
        <v>0</v>
      </c>
      <c r="H79" s="42">
        <f t="shared" si="15"/>
        <v>0</v>
      </c>
      <c r="I79" s="42">
        <f t="shared" si="15"/>
        <v>0</v>
      </c>
      <c r="J79" s="42">
        <f t="shared" si="15"/>
        <v>0</v>
      </c>
      <c r="K79" s="42">
        <f t="shared" si="15"/>
        <v>0</v>
      </c>
      <c r="L79" s="42">
        <f t="shared" si="15"/>
        <v>0</v>
      </c>
      <c r="M79" s="42">
        <f t="shared" si="15"/>
        <v>0</v>
      </c>
      <c r="N79" s="42">
        <f t="shared" si="14"/>
        <v>0</v>
      </c>
    </row>
    <row r="80" spans="1:14" ht="32.25" customHeight="1" x14ac:dyDescent="0.45">
      <c r="A80" s="78" t="s">
        <v>72</v>
      </c>
      <c r="B80" s="42">
        <v>0</v>
      </c>
      <c r="C80" s="42">
        <v>0</v>
      </c>
      <c r="D80" s="42">
        <v>0</v>
      </c>
      <c r="E80" s="42">
        <v>0</v>
      </c>
      <c r="F80" s="42">
        <v>0</v>
      </c>
      <c r="G80" s="42">
        <v>0</v>
      </c>
      <c r="H80" s="42">
        <v>0</v>
      </c>
      <c r="I80" s="42">
        <v>0</v>
      </c>
      <c r="J80" s="42">
        <v>0</v>
      </c>
      <c r="K80" s="42">
        <v>0</v>
      </c>
      <c r="L80" s="42">
        <v>0</v>
      </c>
      <c r="M80" s="42">
        <v>0</v>
      </c>
      <c r="N80" s="42">
        <f t="shared" si="14"/>
        <v>0</v>
      </c>
    </row>
    <row r="81" spans="1:14" ht="30" customHeight="1" x14ac:dyDescent="0.45">
      <c r="A81" s="78" t="s">
        <v>73</v>
      </c>
      <c r="B81" s="42">
        <v>0</v>
      </c>
      <c r="C81" s="42">
        <v>0</v>
      </c>
      <c r="D81" s="42">
        <v>0</v>
      </c>
      <c r="E81" s="42">
        <v>0</v>
      </c>
      <c r="F81" s="42">
        <v>0</v>
      </c>
      <c r="G81" s="42">
        <v>0</v>
      </c>
      <c r="H81" s="42">
        <v>0</v>
      </c>
      <c r="I81" s="42">
        <v>0</v>
      </c>
      <c r="J81" s="42">
        <v>0</v>
      </c>
      <c r="K81" s="42">
        <v>0</v>
      </c>
      <c r="L81" s="42">
        <v>0</v>
      </c>
      <c r="M81" s="42">
        <v>0</v>
      </c>
      <c r="N81" s="42">
        <f t="shared" si="14"/>
        <v>0</v>
      </c>
    </row>
    <row r="82" spans="1:14" ht="25.5" customHeight="1" x14ac:dyDescent="0.45">
      <c r="A82" s="76" t="s">
        <v>74</v>
      </c>
      <c r="B82" s="42">
        <f t="shared" ref="B82:M82" si="16">+B83</f>
        <v>0</v>
      </c>
      <c r="C82" s="42">
        <f t="shared" si="16"/>
        <v>0</v>
      </c>
      <c r="D82" s="42">
        <f t="shared" si="16"/>
        <v>0</v>
      </c>
      <c r="E82" s="42">
        <f t="shared" si="16"/>
        <v>0</v>
      </c>
      <c r="F82" s="42">
        <f t="shared" si="16"/>
        <v>0</v>
      </c>
      <c r="G82" s="42">
        <f t="shared" si="16"/>
        <v>0</v>
      </c>
      <c r="H82" s="42">
        <f t="shared" si="16"/>
        <v>0</v>
      </c>
      <c r="I82" s="42">
        <f t="shared" si="16"/>
        <v>0</v>
      </c>
      <c r="J82" s="42">
        <f t="shared" si="16"/>
        <v>0</v>
      </c>
      <c r="K82" s="42">
        <f t="shared" si="16"/>
        <v>0</v>
      </c>
      <c r="L82" s="42">
        <f t="shared" si="16"/>
        <v>0</v>
      </c>
      <c r="M82" s="42">
        <f t="shared" si="16"/>
        <v>0</v>
      </c>
      <c r="N82" s="42">
        <f t="shared" si="14"/>
        <v>0</v>
      </c>
    </row>
    <row r="83" spans="1:14" ht="33.75" customHeight="1" x14ac:dyDescent="0.45">
      <c r="A83" s="78" t="s">
        <v>75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  <c r="H83" s="42">
        <v>0</v>
      </c>
      <c r="I83" s="42">
        <v>0</v>
      </c>
      <c r="J83" s="42">
        <v>0</v>
      </c>
      <c r="K83" s="42">
        <v>0</v>
      </c>
      <c r="L83" s="42">
        <v>0</v>
      </c>
      <c r="M83" s="42">
        <v>0</v>
      </c>
      <c r="N83" s="42">
        <f t="shared" si="14"/>
        <v>0</v>
      </c>
    </row>
    <row r="84" spans="1:14" ht="24.75" customHeight="1" x14ac:dyDescent="0.45">
      <c r="A84" s="80" t="s">
        <v>65</v>
      </c>
      <c r="B84" s="49">
        <f>+B75+B10</f>
        <v>8118936.0099999998</v>
      </c>
      <c r="C84" s="49">
        <f>+C75+C10</f>
        <v>10932784.92</v>
      </c>
      <c r="D84" s="49">
        <f t="shared" ref="D84:M84" si="17">+D75+D10</f>
        <v>10041727.189999999</v>
      </c>
      <c r="E84" s="49">
        <f t="shared" si="17"/>
        <v>3956646.7199999997</v>
      </c>
      <c r="F84" s="49">
        <f t="shared" si="17"/>
        <v>26330938.159999996</v>
      </c>
      <c r="G84" s="49">
        <f t="shared" si="17"/>
        <v>0</v>
      </c>
      <c r="H84" s="49">
        <f t="shared" si="17"/>
        <v>0</v>
      </c>
      <c r="I84" s="49">
        <f t="shared" si="17"/>
        <v>0</v>
      </c>
      <c r="J84" s="49">
        <f t="shared" si="17"/>
        <v>0</v>
      </c>
      <c r="K84" s="49">
        <f t="shared" si="17"/>
        <v>0</v>
      </c>
      <c r="L84" s="49">
        <f>+L75+L10</f>
        <v>0</v>
      </c>
      <c r="M84" s="49">
        <f t="shared" si="17"/>
        <v>0</v>
      </c>
      <c r="N84" s="49">
        <f>+N75+N10</f>
        <v>59381032.999999993</v>
      </c>
    </row>
    <row r="85" spans="1:14" x14ac:dyDescent="0.45">
      <c r="A85" s="50" t="s">
        <v>119</v>
      </c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</row>
    <row r="86" spans="1:14" x14ac:dyDescent="0.45"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</row>
    <row r="87" spans="1:14" x14ac:dyDescent="0.45"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</row>
    <row r="88" spans="1:14" x14ac:dyDescent="0.45"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</row>
    <row r="89" spans="1:14" x14ac:dyDescent="0.45"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</row>
    <row r="90" spans="1:14" x14ac:dyDescent="0.45"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</row>
    <row r="91" spans="1:14" x14ac:dyDescent="0.45"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</row>
    <row r="92" spans="1:14" x14ac:dyDescent="0.45"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</row>
    <row r="93" spans="1:14" x14ac:dyDescent="0.45"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</row>
    <row r="94" spans="1:14" x14ac:dyDescent="0.45"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</row>
    <row r="95" spans="1:14" x14ac:dyDescent="0.45"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</row>
    <row r="96" spans="1:14" x14ac:dyDescent="0.45"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</row>
    <row r="97" spans="1:14" x14ac:dyDescent="0.45">
      <c r="A97" s="51" t="s">
        <v>116</v>
      </c>
      <c r="B97" s="67" t="s">
        <v>114</v>
      </c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</row>
    <row r="98" spans="1:14" x14ac:dyDescent="0.45">
      <c r="A98" s="51" t="s">
        <v>117</v>
      </c>
      <c r="B98" s="66" t="s">
        <v>115</v>
      </c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</row>
    <row r="99" spans="1:14" x14ac:dyDescent="0.45">
      <c r="A99" s="51" t="s">
        <v>118</v>
      </c>
      <c r="B99" s="66" t="s">
        <v>113</v>
      </c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</row>
    <row r="100" spans="1:14" x14ac:dyDescent="0.45">
      <c r="A100" s="51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</row>
    <row r="101" spans="1:14" x14ac:dyDescent="0.45">
      <c r="A101" s="51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</row>
    <row r="102" spans="1:14" x14ac:dyDescent="0.45">
      <c r="A102" s="51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</row>
    <row r="103" spans="1:14" x14ac:dyDescent="0.45"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</row>
    <row r="104" spans="1:14" x14ac:dyDescent="0.45"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</row>
    <row r="105" spans="1:14" x14ac:dyDescent="0.45"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</row>
    <row r="106" spans="1:14" x14ac:dyDescent="0.45"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</row>
    <row r="107" spans="1:14" x14ac:dyDescent="0.45"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</row>
    <row r="108" spans="1:14" x14ac:dyDescent="0.45">
      <c r="A108" s="66" t="s">
        <v>112</v>
      </c>
      <c r="B108" s="66"/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</row>
    <row r="109" spans="1:14" x14ac:dyDescent="0.45">
      <c r="A109" s="66" t="s">
        <v>110</v>
      </c>
      <c r="B109" s="66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</row>
    <row r="110" spans="1:14" x14ac:dyDescent="0.45">
      <c r="A110" s="66" t="s">
        <v>111</v>
      </c>
      <c r="B110" s="66"/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</row>
    <row r="113" spans="1:14" ht="27.75" customHeight="1" x14ac:dyDescent="0.45"/>
    <row r="114" spans="1:14" ht="27" customHeight="1" x14ac:dyDescent="0.45"/>
    <row r="115" spans="1:14" ht="27" customHeight="1" x14ac:dyDescent="0.45"/>
    <row r="116" spans="1:14" ht="27" customHeight="1" x14ac:dyDescent="0.45"/>
    <row r="117" spans="1:14" ht="27" customHeight="1" x14ac:dyDescent="0.45"/>
    <row r="118" spans="1:14" ht="27" customHeight="1" x14ac:dyDescent="0.45">
      <c r="A118" s="51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</row>
    <row r="119" spans="1:14" ht="27" customHeight="1" x14ac:dyDescent="0.45">
      <c r="A119" s="51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</row>
    <row r="121" spans="1:14" ht="35.25" customHeight="1" x14ac:dyDescent="0.45"/>
    <row r="122" spans="1:14" ht="31.5" customHeight="1" x14ac:dyDescent="0.45"/>
    <row r="123" spans="1:14" ht="29.25" customHeight="1" x14ac:dyDescent="0.45"/>
    <row r="124" spans="1:14" x14ac:dyDescent="0.45">
      <c r="A124" s="66"/>
      <c r="B124" s="66"/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6"/>
    </row>
  </sheetData>
  <mergeCells count="12">
    <mergeCell ref="A4:N4"/>
    <mergeCell ref="A5:N5"/>
    <mergeCell ref="A6:N6"/>
    <mergeCell ref="A7:N7"/>
    <mergeCell ref="A8:N8"/>
    <mergeCell ref="A108:N108"/>
    <mergeCell ref="A109:N109"/>
    <mergeCell ref="A110:N110"/>
    <mergeCell ref="A124:N124"/>
    <mergeCell ref="B97:N97"/>
    <mergeCell ref="B98:N98"/>
    <mergeCell ref="B99:N99"/>
  </mergeCells>
  <pageMargins left="0.59055118110236227" right="0.70866141732283472" top="0.43307086614173229" bottom="0.59055118110236227" header="0.39370078740157483" footer="0.31496062992125984"/>
  <pageSetup scale="2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P3 Ejecución Mensual</vt:lpstr>
      <vt:lpstr>'P1 Presupuesto Aprobado'!Print_Area</vt:lpstr>
      <vt:lpstr>'P3 Ejecución Mensual'!Print_Area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2024-06-03T13:40:34Z</cp:lastPrinted>
  <dcterms:created xsi:type="dcterms:W3CDTF">2021-07-29T18:58:50Z</dcterms:created>
  <dcterms:modified xsi:type="dcterms:W3CDTF">2024-06-03T13:40:48Z</dcterms:modified>
</cp:coreProperties>
</file>