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institucionesestatales-my.sharepoint.com/personal/j_collado_riego_gob_do/Documents/INFORMES/Informe de ejecusión física financiera/2024/Trimestral/Informe Físico - Financiero/1er trim/"/>
    </mc:Choice>
  </mc:AlternateContent>
  <xr:revisionPtr revIDLastSave="26" documentId="13_ncr:1_{FD4202E8-8587-46ED-A9EA-B0B84E6AE674}" xr6:coauthVersionLast="47" xr6:coauthVersionMax="47" xr10:uidLastSave="{2A7C4270-9078-4740-AFCD-20A48AB3F1B4}"/>
  <bookViews>
    <workbookView xWindow="-104" yWindow="-104" windowWidth="22326" windowHeight="12050" xr2:uid="{00000000-000D-0000-FFFF-FFFF00000000}"/>
  </bookViews>
  <sheets>
    <sheet name="Informe Fisico Financ. TI" sheetId="1" r:id="rId1"/>
  </sheets>
  <definedNames>
    <definedName name="_xlnm.Print_Area" localSheetId="0">'Informe Fisico Financ. TI'!$A$1:$J$80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1" l="1"/>
  <c r="I31" i="1"/>
  <c r="J30" i="1"/>
  <c r="J29" i="1"/>
  <c r="I30" i="1"/>
  <c r="I25" i="1"/>
</calcChain>
</file>

<file path=xl/sharedStrings.xml><?xml version="1.0" encoding="utf-8"?>
<sst xmlns="http://schemas.openxmlformats.org/spreadsheetml/2006/main" count="92" uniqueCount="85">
  <si>
    <t>Código</t>
  </si>
  <si>
    <t>Documento Relacionado</t>
  </si>
  <si>
    <t>Fecha Versión</t>
  </si>
  <si>
    <t>Versión</t>
  </si>
  <si>
    <t>DEC-FOR013</t>
  </si>
  <si>
    <t>Capítulo</t>
  </si>
  <si>
    <t>0210 - Ministerio de Agricultura</t>
  </si>
  <si>
    <t>Subcapítulo</t>
  </si>
  <si>
    <t>01 - Ministerio de Agricultura</t>
  </si>
  <si>
    <t>Unidad Ejecutora</t>
  </si>
  <si>
    <t>0005 - Dirección Ejecutiva de la Comisión de Fomento a la Tecnificación del Sistema Nacional de Riego</t>
  </si>
  <si>
    <t>Misión</t>
  </si>
  <si>
    <t>Visión</t>
  </si>
  <si>
    <t>Ser una institución referente en eficiencias y transparencia, que impulse la incorporación de innovación de riego, la eficiencia del uso del agua, la producción de competencias organizacionales y la inserción de capacidades productivas que contribuyan al desarrollo sostenible de la nación.</t>
  </si>
  <si>
    <t>II. Contribución a la Estrategia Nacional de Desarrollo</t>
  </si>
  <si>
    <t>III. Información del Programa</t>
  </si>
  <si>
    <t>Nombre:</t>
  </si>
  <si>
    <t>Descripción:</t>
  </si>
  <si>
    <r>
      <t>Beneficiarios:</t>
    </r>
    <r>
      <rPr>
        <sz val="12"/>
        <color rgb="FF000000"/>
        <rFont val="Century Gothic"/>
        <family val="2"/>
      </rPr>
      <t xml:space="preserve"> </t>
    </r>
  </si>
  <si>
    <t>Productores agrícolas dueños de terreno con potencial para la agricultura intensiva y ubicados en las zonas o demarcaciones en alerta hídrica.</t>
  </si>
  <si>
    <t>Resultado Asociado:</t>
  </si>
  <si>
    <t>IV. Formulación y Ejecución Física-Financiera</t>
  </si>
  <si>
    <t>Presupuesto Inicial</t>
  </si>
  <si>
    <t>Presupuesto Vigente</t>
  </si>
  <si>
    <t>Presupuesto Ejecutado</t>
  </si>
  <si>
    <t>Porcentaje de Ejecución (ejecutado/vigente)</t>
  </si>
  <si>
    <t xml:space="preserve"> Presupuesto Anual</t>
  </si>
  <si>
    <t>Avance</t>
  </si>
  <si>
    <t>Producto</t>
  </si>
  <si>
    <t>Indicador</t>
  </si>
  <si>
    <t>Física
(A)</t>
  </si>
  <si>
    <t>Financiera
(B)</t>
  </si>
  <si>
    <t>Física
(C)</t>
  </si>
  <si>
    <t>Financiera
(D)</t>
  </si>
  <si>
    <t>Física 
(E)</t>
  </si>
  <si>
    <t>Financiera 
 (F)</t>
  </si>
  <si>
    <t>V. Análisis de los Logros y Desviaciones</t>
  </si>
  <si>
    <t>V.I - Información de Logros y Desviaciones por Producto</t>
  </si>
  <si>
    <t xml:space="preserve">Producto: </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</si>
  <si>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</si>
  <si>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</si>
  <si>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</si>
  <si>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3.5.3</t>
  </si>
  <si>
    <t>Fomento del uso eficiente y racional del agua para la agricultura</t>
  </si>
  <si>
    <t>Aumentar la cantidad la cantidad de tareas de tierras agrícolas con sistemas de riego presurizado en los predios de los productores de 477,000 tareas de tierra tecnificada en 2022 a 677,000 en 2025.</t>
  </si>
  <si>
    <t>Productores agrícolas con terreno con riego tecnificado</t>
  </si>
  <si>
    <t>Número de tareas de tierra tecnificadas</t>
  </si>
  <si>
    <t>Número de productores capacitados</t>
  </si>
  <si>
    <t>7757 - Productores agrícolas con terrenos con riego tecnificado.</t>
  </si>
  <si>
    <t>Producto:</t>
  </si>
  <si>
    <t>Consiste en la transferencia de conocimiento y concientización sobre el uso eficiente del agua, el correcto uso y mantenimiento de  los sistemas de riego presurizados.</t>
  </si>
  <si>
    <t>Eje Estratégico:</t>
  </si>
  <si>
    <t>Objetivo General:</t>
  </si>
  <si>
    <t>Objetivo(s) Específico(s):</t>
  </si>
  <si>
    <t>IV.I - Desempeño Financiero</t>
  </si>
  <si>
    <t xml:space="preserve">Descripción del Producto: </t>
  </si>
  <si>
    <t>Logros Alcanzados:</t>
  </si>
  <si>
    <t>Causas y Justificación del Desvío:</t>
  </si>
  <si>
    <t>Financiero 
(%) 
J=H/D</t>
  </si>
  <si>
    <t>Física 
(%)
 I=E/C</t>
  </si>
  <si>
    <t>Organizaciones públicas y privadas y productores agrícolas reciben asesoría y asistencia técnica para la modernización de regadíos</t>
  </si>
  <si>
    <t>N/A</t>
  </si>
  <si>
    <t>7921 - Organizaciones públicas y privadas y productores agrícolas reciben asesoría y asistencia técnica para la modernización de regadíos.</t>
  </si>
  <si>
    <t>Consiste en suministrar Asesorías y Asistencias Técnicas a Organizaciones Públicas y Privadas para la modernización de Regadíos.</t>
  </si>
  <si>
    <t>7758 - Productores agrícolas reciben Capacitación y Asistencia Técnica para la Tecnificación.</t>
  </si>
  <si>
    <t>DESARROLLO PRODUCTIVO</t>
  </si>
  <si>
    <t>Estructura productiva sectorial y territorialmente adecuada, integrada competitivamente a la economía global y que aprovecha las oportunidades del mercado local.</t>
  </si>
  <si>
    <t>Elevar la productividad, competitividad y sostenibilidad ambiental y financiera de las cadenas agroproductivas, a fin de contribuir a la seguridad alimentaria, aprovechar el potencial exportador y generar empleo e ingresos para la población rural</t>
  </si>
  <si>
    <t>I -Información Institucional</t>
  </si>
  <si>
    <t>Coordinar, elaborar y ejecutar una Estrategia Nacional de Tecnificación de Riego, que garantice el uso racional del agua en las actividades agrícolas, así como fomentar la incorporación de tecnologías para incrementar la productividad, disminuir el costo ambiental y permitir que nuevas extensiones de tierra puedan ser agregadas a la producción agrícola intensiva.</t>
  </si>
  <si>
    <t>Consiste en la Instalación de sistemas de riego tecnificado en terrenos utilizados para la agricultura intensiva, capacitación  y asistencia técnica en el uso y mantenimiento de los sistemas de riego.</t>
  </si>
  <si>
    <t>1. Realizar estimaciones más precisas para la programación tanto física como financiera, considerando las partidas devengadas y así evitar inconsistencias significativas entre lo programado y  lo ejecutado.                                                                                                                                                                                                                                                                                                                                                                                                                                                                                                                                                                        
2. Actualizar  la descripción del Fidecomiso de Fomento a la Tecnificación del Sistema Nacional de Riego, habilitándolo para que pueda recibir fondos de instituciones y organizaciones sin ánimo de lucro y de organizaciones internacionales, durante el año 2024, lo cual permitirá el ingreso de fondos al Fideicomiso de fuentes diferentes al Estado y financiar proyectos de tecnificación, implementando las Políticas de Fomento a la Tecnificación del Sistema Nacional de Riego.                                                                                                                                                                                                                                                     3. Revisar la estructura programática de la entidad, con miras a eficientizar actividades que se realizan de manera rrecurrente y que no está siendo vinculada a la producción fisica institucional.</t>
  </si>
  <si>
    <t>Programación Trimestral</t>
  </si>
  <si>
    <t>Ejecución Trimestral</t>
  </si>
  <si>
    <t>Para el año 2024, la meta física programada es de 15,000 tareas de tierras tecnificadas, sin embargo para el primer trimestre  no hay programación en la meta física.
Para el  primer trimestre del año,  la ejecución financiera vinculada a este  producto institucional fue de RD$ 6,256,362.15 (Seis millones doscientos cincuenta y seis mil trescientos secenta y dos pesos con 15/100) representando un 85.70% con respecto al total  programado en el referido trimestre.</t>
  </si>
  <si>
    <r>
      <t>Para el primer trimestre del 2024, respecto a la meta física programada hay una sobre ejecución correspondiente a 142.86% por encima de lo programado, esto puede explicarse por la alta demanda del producto y la facilidad de acceso al mismo.</t>
    </r>
    <r>
      <rPr>
        <i/>
        <sz val="11"/>
        <color rgb="FFFF0000"/>
        <rFont val="Calibri"/>
        <family val="2"/>
        <scheme val="minor"/>
      </rPr>
      <t xml:space="preserve">
</t>
    </r>
    <r>
      <rPr>
        <i/>
        <sz val="11"/>
        <rFont val="Calibri"/>
        <family val="2"/>
        <scheme val="minor"/>
      </rPr>
      <t xml:space="preserve">
El monto ejecutado en este producto, durante este primer trimestre fue menor a lo programado, exhibiendo un desvío monetario por un monto de RD$1,200,490.48  debido a minima ejecución financiera en pago de viáticos, de igual forma el proceso de selección y contratación del personal de nuevo ingreso no finalizó dentro del priodo planificado por razones propias del proceso ( perfiles adecuados a los cargos, aprobaciones del organo rector MAP, entre otras)  por lo que dicho ingreso será efectivo a partir del trimestre abril-Junio 2024.</t>
    </r>
  </si>
  <si>
    <t>I.I - Completar los Datos Requeridos sobre la Institución</t>
  </si>
  <si>
    <t>Número de asesorías y asistencias técnicas</t>
  </si>
  <si>
    <t>Consiste en la realización de estudios de factibilidad y la Instalación de sistemas de riego tecnificado en terrenos utilizados para la agricultura intensiva de productos agrícolas considerados prioritarios para el consumo de la población dominicana, así como para exportación.</t>
  </si>
  <si>
    <t xml:space="preserve">Durante el trimestre enero-marzo 2024,  la institución está incursionando en diferentes actividades orientadas a fortalecer las capacidades internas y desarrollar esquemas que ayuden a establecer las bases para la implementación del producto por vías alternativas al fideicomiso, además de la realizacion de levantamientos que faciliten la identificación de potencial de tecnificación. En ese sentido se realizaron descensos, asociados al Proyecto de Construcción de la Presa de Monte Grande, con el fin de realizar estudios topográficos que permitan determinar las parcelas e identificar la factibilidad de implementación de tecnologías de riego a los productores ubicados en la zona de influencia de la presa.
En cuanto a la ejecución financiera, el monto ejecutado fue menor a lo programado, por lo que existe un desvío monetario de RD$1,043,637.85, debido a la minima ejecución en pago de viáticos y reclasificación de personal de un producto a otro,  por la nueva producción fisica institucional. 
</t>
  </si>
  <si>
    <r>
      <rPr>
        <i/>
        <sz val="11"/>
        <rFont val="Calibri"/>
        <family val="2"/>
        <scheme val="minor"/>
      </rPr>
      <t>Para el año 2024, la meta física programada es de 150 asesorías y asistencias técnicas,  de lo cual se programó para el trimestre enero- marzo,  un total de 22 Asesorarías y asistencias técnicas,  para este período la ejecución de este producto fue de 47 Asesorías y Asistencias Técnicas realizadas a productores, lo que representa un cumplimiento de 213.64%. 33 de las asistencias fueron realizadas en la Región Cibao Noroeste (70%), 9 asistencias en la Región de Valdesia (19%), una asistencia en la Región Ozama (2%), una asistencia en la Región El Valle (2%), una asistencia en la Región Cibao Sur (2%), una asistencia en la Región Nordeste (2%) y una asistencia en la Región Higuamo (2%).</t>
    </r>
    <r>
      <rPr>
        <i/>
        <sz val="11"/>
        <color rgb="FFFF0000"/>
        <rFont val="Calibri"/>
        <family val="2"/>
        <scheme val="minor"/>
      </rPr>
      <t xml:space="preserve">
</t>
    </r>
    <r>
      <rPr>
        <i/>
        <sz val="11"/>
        <color theme="1"/>
        <rFont val="Calibri"/>
        <family val="2"/>
        <scheme val="minor"/>
      </rPr>
      <t xml:space="preserve">
Para el  periodo enero-marzo, la ejecución financiera vinculada a este producto institucional fue de RD$4,799,509.52 (Cuatro millones setecientos noventa y nueve mil quinientos nueve pesos con 52/100) representando un 79.99% del total  programado en el referido trimestre.</t>
    </r>
  </si>
  <si>
    <r>
      <t>Para el año 2024, la meta física programada es de 2,900 productores capacitados, de lo cual se programó para el primer trimestre del año 350 personas capacitadas, en este período mencionado  se lograron impactar a</t>
    </r>
    <r>
      <rPr>
        <i/>
        <sz val="11"/>
        <color rgb="FFFF0000"/>
        <rFont val="Calibri"/>
        <family val="2"/>
        <scheme val="minor"/>
      </rPr>
      <t xml:space="preserve"> </t>
    </r>
    <r>
      <rPr>
        <i/>
        <sz val="11"/>
        <rFont val="Calibri"/>
        <family val="2"/>
        <scheme val="minor"/>
      </rPr>
      <t>303 beneficiarios, alcanzando un 87% de lo programado, de los cuales 244 fueron hombres y 59 mujeres. Se impartieron 5 capacitaciones en la Región Cibao Noroeste, beneficiando a 165 personas (155 hombres y 10 mujeres); 1 capacitación en la Región  Valdesia, beneficiando a 52 personas (21 hombres y 31 mujeres); 2 capacitaciones en la Región Cibao Norte, beneficiando a 68 personas (50 hombres y 18 mujeres); 1 capacitación en la región Enrriquillo, beneficiando a 18 personas (16 hombres y 2 mujeres).</t>
    </r>
    <r>
      <rPr>
        <i/>
        <sz val="11"/>
        <color theme="1"/>
        <rFont val="Calibri"/>
        <family val="2"/>
        <scheme val="minor"/>
      </rPr>
      <t xml:space="preserve">
Para el  periodo enero-marzo, la ejecución financiera vinculada a este producto institucional fué de RD$1,067,933.07 (Un millón secenta y siete mil novecientos treinta y tres pesos con 07/100) representando un 66.75% del total  programado en el trimestre.</t>
    </r>
  </si>
  <si>
    <r>
      <t xml:space="preserve">Para el primer trimestre del 2024, </t>
    </r>
    <r>
      <rPr>
        <i/>
        <sz val="11"/>
        <rFont val="Calibri"/>
        <family val="2"/>
        <scheme val="minor"/>
      </rPr>
      <t xml:space="preserve">la ejecución física de este producto presentó </t>
    </r>
    <r>
      <rPr>
        <sz val="11"/>
        <rFont val="Calibri"/>
        <family val="2"/>
        <scheme val="minor"/>
      </rPr>
      <t>un desvío de 13%, esto debido a que las activides de capacitación empesaron alrededor de la 2da semana del mes de enero, en primer lugar por las condiciones climáticas adversas en la zona y, en segundo lugar, por la tardanza en las coordinaciones de las organizaciones y asociaciones, además, se priorizaron las actividades de asistencia técnica a los productores y la coordinación de los próximos procesos de capacitación.</t>
    </r>
    <r>
      <rPr>
        <i/>
        <sz val="11"/>
        <color theme="1"/>
        <rFont val="Calibri"/>
        <family val="2"/>
        <scheme val="minor"/>
      </rPr>
      <t xml:space="preserve">
La ejecución financiera de este producto, durante el periodo enero-marzo  fue menor al monto programado, exhibiendo un desvío monetario de RD$532,066.93 , debido a salida de personal atado a este producto y  baja ejecución en pago de viáticos. </t>
    </r>
  </si>
  <si>
    <t>Productores agrícolas reciben capacitación sobre el uso y mantenimiento de sistemas de riego</t>
  </si>
  <si>
    <t>Informe de Evaluación Trimestral de las Metas Físicas-Financieras
Enero-Marzo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</si>
</sst>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dd/mm/yyyy;@"/>
    <numFmt numFmtId="165" formatCode="[$-10409]#,##0;\-#,##0"/>
    <numFmt numFmtId="166" formatCode="[$-10409]#,##0.00;\-#,##0.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1"/>
      <color theme="1"/>
      <name val="Calibri"/>
      <family val="2"/>
      <scheme val="minor"/>
    </font>
    <font>
      <sz val="8"/>
      <name val="Calibri"/>
      <family val="2"/>
      <scheme val="minor"/>
    </font>
    <font>
      <i/>
      <sz val="11"/>
      <color rgb="FFFF0000"/>
      <name val="Calibri"/>
      <family val="2"/>
      <scheme val="minor"/>
    </font>
    <font>
      <sz val="9"/>
      <color theme="1"/>
      <name val="Calibri"/>
      <family val="2"/>
      <scheme val="minor"/>
    </font>
    <font>
      <i/>
      <sz val="11"/>
      <name val="Calibri"/>
      <family val="2"/>
      <scheme val="minor"/>
    </font>
    <font>
      <sz val="11"/>
      <name val="Calibri"/>
      <family val="2"/>
      <scheme val="minor"/>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0" tint="-0.249977111117893"/>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tint="-0.34998626667073579"/>
      </left>
      <right/>
      <top style="thin">
        <color theme="0" tint="-0.34998626667073579"/>
      </top>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7">
    <xf numFmtId="0" fontId="0" fillId="0" borderId="0" xfId="0"/>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9" fillId="0" borderId="16" xfId="0" applyFont="1" applyBorder="1" applyAlignment="1">
      <alignment vertical="center"/>
    </xf>
    <xf numFmtId="0" fontId="0" fillId="0" borderId="16" xfId="0" applyBorder="1"/>
    <xf numFmtId="0" fontId="11" fillId="0" borderId="0" xfId="0" applyFont="1" applyProtection="1">
      <protection locked="0"/>
    </xf>
    <xf numFmtId="0" fontId="10" fillId="6" borderId="18" xfId="0" applyFont="1" applyFill="1" applyBorder="1" applyAlignment="1">
      <alignment horizontal="center" vertical="center"/>
    </xf>
    <xf numFmtId="0" fontId="9" fillId="0" borderId="16" xfId="0" applyFont="1" applyBorder="1" applyAlignment="1">
      <alignment vertical="center" wrapText="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6" fillId="0" borderId="23" xfId="0" applyFont="1" applyBorder="1" applyAlignment="1" applyProtection="1">
      <alignment vertical="top" wrapText="1"/>
      <protection locked="0"/>
    </xf>
    <xf numFmtId="165" fontId="16" fillId="0" borderId="27" xfId="0" applyNumberFormat="1" applyFont="1" applyBorder="1" applyAlignment="1" applyProtection="1">
      <alignment horizontal="center" vertical="center" wrapText="1" readingOrder="1"/>
      <protection locked="0"/>
    </xf>
    <xf numFmtId="166" fontId="16" fillId="0" borderId="27" xfId="0" applyNumberFormat="1" applyFont="1" applyBorder="1" applyAlignment="1" applyProtection="1">
      <alignment horizontal="center" vertical="center" wrapText="1" readingOrder="1"/>
      <protection locked="0"/>
    </xf>
    <xf numFmtId="10" fontId="16" fillId="7" borderId="27" xfId="2" applyNumberFormat="1" applyFont="1" applyFill="1" applyBorder="1" applyAlignment="1" applyProtection="1">
      <alignment horizontal="center" vertical="center" wrapText="1" readingOrder="1"/>
      <protection locked="0"/>
    </xf>
    <xf numFmtId="0" fontId="16" fillId="0" borderId="32" xfId="0" applyFont="1" applyBorder="1" applyAlignment="1" applyProtection="1">
      <alignment vertical="top" wrapText="1"/>
      <protection locked="0"/>
    </xf>
    <xf numFmtId="165" fontId="16" fillId="0" borderId="33" xfId="0" applyNumberFormat="1" applyFont="1" applyBorder="1" applyAlignment="1" applyProtection="1">
      <alignment horizontal="center" vertical="center" wrapText="1" readingOrder="1"/>
      <protection locked="0"/>
    </xf>
    <xf numFmtId="166" fontId="16" fillId="0" borderId="33" xfId="0" applyNumberFormat="1" applyFont="1" applyBorder="1" applyAlignment="1" applyProtection="1">
      <alignment horizontal="center" vertical="center" wrapText="1" readingOrder="1"/>
      <protection locked="0"/>
    </xf>
    <xf numFmtId="0" fontId="9" fillId="0" borderId="16" xfId="0" applyFont="1" applyBorder="1" applyAlignment="1" applyProtection="1">
      <alignment vertical="center" wrapText="1"/>
      <protection locked="0"/>
    </xf>
    <xf numFmtId="0" fontId="2" fillId="0" borderId="16" xfId="0" applyFont="1" applyBorder="1"/>
    <xf numFmtId="0" fontId="10" fillId="6" borderId="18" xfId="0" applyFont="1" applyFill="1" applyBorder="1" applyAlignment="1">
      <alignment horizontal="center" vertical="center" wrapText="1"/>
    </xf>
    <xf numFmtId="0" fontId="20" fillId="0" borderId="0" xfId="0" applyFont="1" applyAlignment="1" applyProtection="1">
      <alignment horizontal="left" vertical="center" wrapText="1"/>
      <protection locked="0"/>
    </xf>
    <xf numFmtId="164" fontId="6" fillId="0" borderId="11" xfId="0" applyNumberFormat="1" applyFont="1" applyBorder="1" applyAlignment="1">
      <alignment horizontal="center" vertical="center" wrapText="1"/>
    </xf>
    <xf numFmtId="0" fontId="6" fillId="0" borderId="12" xfId="0" applyFont="1" applyBorder="1" applyAlignment="1">
      <alignment horizontal="center" vertical="center" wrapText="1"/>
    </xf>
    <xf numFmtId="165" fontId="16" fillId="0" borderId="27" xfId="0" applyNumberFormat="1" applyFont="1" applyBorder="1" applyAlignment="1" applyProtection="1">
      <alignment horizontal="center" vertical="center" wrapText="1"/>
      <protection locked="0"/>
    </xf>
    <xf numFmtId="9" fontId="16" fillId="7" borderId="27" xfId="2" applyFont="1" applyFill="1" applyBorder="1" applyAlignment="1" applyProtection="1">
      <alignment horizontal="center" vertical="center" wrapText="1" readingOrder="1"/>
      <protection locked="0"/>
    </xf>
    <xf numFmtId="43" fontId="0" fillId="0" borderId="0" xfId="1" applyFont="1"/>
    <xf numFmtId="166" fontId="0" fillId="0" borderId="0" xfId="0" applyNumberFormat="1"/>
    <xf numFmtId="39" fontId="0" fillId="0" borderId="0" xfId="0" applyNumberFormat="1"/>
    <xf numFmtId="43" fontId="2" fillId="0" borderId="0" xfId="1" applyFont="1"/>
    <xf numFmtId="0" fontId="2" fillId="0" borderId="0" xfId="0" applyFont="1"/>
    <xf numFmtId="0" fontId="20" fillId="0" borderId="17" xfId="0" applyFont="1" applyBorder="1" applyAlignment="1" applyProtection="1">
      <alignment horizontal="left" vertical="center" wrapText="1"/>
      <protection locked="0"/>
    </xf>
    <xf numFmtId="0" fontId="7" fillId="4" borderId="0" xfId="0" applyFont="1" applyFill="1" applyAlignment="1">
      <alignment horizontal="left" vertical="center"/>
    </xf>
    <xf numFmtId="10" fontId="16" fillId="7" borderId="41" xfId="2" applyNumberFormat="1" applyFont="1" applyFill="1" applyBorder="1" applyAlignment="1" applyProtection="1">
      <alignment horizontal="center" vertical="center" wrapText="1" readingOrder="1"/>
      <protection locked="0"/>
    </xf>
    <xf numFmtId="10" fontId="16" fillId="7" borderId="27" xfId="2" applyNumberFormat="1" applyFont="1" applyFill="1" applyBorder="1" applyAlignment="1" applyProtection="1">
      <alignment horizontal="center" vertical="center" wrapText="1" readingOrder="1"/>
    </xf>
    <xf numFmtId="10" fontId="16" fillId="7" borderId="41" xfId="2" applyNumberFormat="1" applyFont="1" applyFill="1" applyBorder="1" applyAlignment="1" applyProtection="1">
      <alignment horizontal="center" vertical="center" wrapText="1" readingOrder="1"/>
    </xf>
    <xf numFmtId="43" fontId="10" fillId="0" borderId="0" xfId="1" applyFont="1"/>
    <xf numFmtId="43" fontId="23" fillId="0" borderId="0" xfId="1" applyFont="1"/>
    <xf numFmtId="0" fontId="9" fillId="0" borderId="42" xfId="0" applyFont="1" applyBorder="1" applyAlignment="1" applyProtection="1">
      <alignment vertical="center" wrapText="1"/>
      <protection locked="0"/>
    </xf>
    <xf numFmtId="0" fontId="9" fillId="0" borderId="4" xfId="0" applyFont="1" applyBorder="1" applyAlignment="1" applyProtection="1">
      <alignment vertical="center" wrapText="1"/>
      <protection locked="0"/>
    </xf>
    <xf numFmtId="0" fontId="9" fillId="0" borderId="8" xfId="0" applyFont="1" applyBorder="1" applyAlignment="1" applyProtection="1">
      <alignment vertical="center" wrapText="1"/>
      <protection locked="0"/>
    </xf>
    <xf numFmtId="0" fontId="9" fillId="0" borderId="0" xfId="0" applyFont="1" applyAlignment="1" applyProtection="1">
      <alignment vertical="center" wrapText="1"/>
      <protection locked="0"/>
    </xf>
    <xf numFmtId="165" fontId="16" fillId="0" borderId="33" xfId="0" applyNumberFormat="1" applyFont="1" applyBorder="1" applyAlignment="1" applyProtection="1">
      <alignment horizontal="center" vertical="center" wrapText="1"/>
      <protection locked="0"/>
    </xf>
    <xf numFmtId="0" fontId="16" fillId="0" borderId="33" xfId="0" applyFont="1" applyBorder="1" applyAlignment="1" applyProtection="1">
      <alignment vertical="center" wrapText="1"/>
      <protection locked="0"/>
    </xf>
    <xf numFmtId="0" fontId="16" fillId="0" borderId="27" xfId="0" applyFont="1" applyBorder="1" applyAlignment="1" applyProtection="1">
      <alignment vertical="center" wrapText="1"/>
      <protection locked="0"/>
    </xf>
    <xf numFmtId="0" fontId="20" fillId="0" borderId="34" xfId="0" applyFont="1" applyBorder="1" applyAlignment="1" applyProtection="1">
      <alignment horizontal="left" vertical="center" wrapText="1"/>
      <protection locked="0"/>
    </xf>
    <xf numFmtId="0" fontId="20" fillId="0" borderId="35" xfId="0" applyFont="1" applyBorder="1" applyAlignment="1" applyProtection="1">
      <alignment horizontal="left" vertical="center" wrapText="1"/>
      <protection locked="0"/>
    </xf>
    <xf numFmtId="0" fontId="20" fillId="0" borderId="36" xfId="0" applyFont="1" applyBorder="1" applyAlignment="1" applyProtection="1">
      <alignment horizontal="left" vertical="center" wrapText="1"/>
      <protection locked="0"/>
    </xf>
    <xf numFmtId="0" fontId="7" fillId="4" borderId="16" xfId="0" applyFont="1" applyFill="1" applyBorder="1" applyAlignment="1">
      <alignment horizontal="left" vertical="center"/>
    </xf>
    <xf numFmtId="0" fontId="7" fillId="4" borderId="0" xfId="0" applyFont="1" applyFill="1" applyAlignment="1">
      <alignment horizontal="left" vertical="center"/>
    </xf>
    <xf numFmtId="0" fontId="7" fillId="4" borderId="17" xfId="0" applyFont="1" applyFill="1" applyBorder="1" applyAlignment="1">
      <alignment horizontal="left" vertical="center"/>
    </xf>
    <xf numFmtId="0" fontId="8" fillId="5" borderId="16"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7" xfId="0" applyFont="1" applyFill="1" applyBorder="1" applyAlignment="1">
      <alignment horizontal="left" vertical="center" wrapText="1"/>
    </xf>
    <xf numFmtId="0" fontId="18" fillId="0" borderId="0" xfId="0" applyFont="1" applyAlignment="1">
      <alignment horizontal="left" vertical="center" wrapText="1"/>
    </xf>
    <xf numFmtId="49" fontId="20" fillId="0" borderId="18" xfId="0" quotePrefix="1" applyNumberFormat="1" applyFont="1" applyBorder="1" applyAlignment="1" applyProtection="1">
      <alignment horizontal="left" vertical="center" wrapText="1"/>
      <protection locked="0"/>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8" fillId="5" borderId="16" xfId="0" applyFont="1" applyFill="1" applyBorder="1" applyAlignment="1">
      <alignment horizontal="left" vertical="center"/>
    </xf>
    <xf numFmtId="0" fontId="8" fillId="5" borderId="0" xfId="0" applyFont="1" applyFill="1" applyAlignment="1">
      <alignment horizontal="left" vertical="center"/>
    </xf>
    <xf numFmtId="0" fontId="8" fillId="5" borderId="17" xfId="0" applyFont="1" applyFill="1" applyBorder="1" applyAlignment="1">
      <alignment horizontal="left" vertical="center"/>
    </xf>
    <xf numFmtId="0" fontId="20" fillId="0" borderId="14" xfId="0" applyFont="1" applyBorder="1" applyAlignment="1" applyProtection="1">
      <alignment horizontal="justify" vertical="center" wrapText="1"/>
      <protection locked="0"/>
    </xf>
    <xf numFmtId="0" fontId="20" fillId="0" borderId="43" xfId="0" applyFont="1" applyBorder="1" applyAlignment="1" applyProtection="1">
      <alignment horizontal="justify" vertical="center" wrapText="1"/>
      <protection locked="0"/>
    </xf>
    <xf numFmtId="0" fontId="20" fillId="0" borderId="0" xfId="0" applyFont="1" applyAlignment="1" applyProtection="1">
      <alignment horizontal="justify" vertical="center" wrapText="1"/>
      <protection locked="0"/>
    </xf>
    <xf numFmtId="0" fontId="20" fillId="0" borderId="5" xfId="0" applyFont="1" applyBorder="1" applyAlignment="1" applyProtection="1">
      <alignment horizontal="justify" vertical="center" wrapText="1"/>
      <protection locked="0"/>
    </xf>
    <xf numFmtId="0" fontId="20" fillId="0" borderId="9" xfId="0" applyFont="1" applyBorder="1" applyAlignment="1" applyProtection="1">
      <alignment horizontal="justify" vertical="center" wrapText="1"/>
      <protection locked="0"/>
    </xf>
    <xf numFmtId="0" fontId="20" fillId="0" borderId="10" xfId="0" applyFont="1" applyBorder="1" applyAlignment="1" applyProtection="1">
      <alignment horizontal="justify" vertical="center" wrapText="1"/>
      <protection locked="0"/>
    </xf>
    <xf numFmtId="39" fontId="11" fillId="0" borderId="26" xfId="1" applyNumberFormat="1" applyFont="1" applyFill="1" applyBorder="1" applyAlignment="1" applyProtection="1">
      <alignment horizontal="center" vertical="center" wrapText="1" readingOrder="1"/>
      <protection locked="0"/>
    </xf>
    <xf numFmtId="39" fontId="11" fillId="0" borderId="27" xfId="1" applyNumberFormat="1" applyFont="1" applyFill="1" applyBorder="1" applyAlignment="1" applyProtection="1">
      <alignment horizontal="center" vertical="center" wrapText="1" readingOrder="1"/>
      <protection locked="0"/>
    </xf>
    <xf numFmtId="10" fontId="11" fillId="7" borderId="27" xfId="2" applyNumberFormat="1" applyFont="1" applyFill="1" applyBorder="1" applyAlignment="1" applyProtection="1">
      <alignment horizontal="center" vertical="center" wrapText="1" readingOrder="1"/>
    </xf>
    <xf numFmtId="10" fontId="11" fillId="7" borderId="28" xfId="2" applyNumberFormat="1" applyFont="1" applyFill="1" applyBorder="1" applyAlignment="1" applyProtection="1">
      <alignment horizontal="center" vertical="center" wrapText="1" readingOrder="1"/>
    </xf>
    <xf numFmtId="0" fontId="14" fillId="8" borderId="27" xfId="0" applyFont="1" applyFill="1" applyBorder="1" applyAlignment="1">
      <alignment horizontal="center" vertical="center" wrapText="1" readingOrder="1"/>
    </xf>
    <xf numFmtId="0" fontId="11" fillId="6" borderId="27" xfId="0" applyFont="1" applyFill="1" applyBorder="1" applyAlignment="1">
      <alignment vertical="top" wrapText="1"/>
    </xf>
    <xf numFmtId="0" fontId="11" fillId="6" borderId="28" xfId="0" applyFont="1" applyFill="1" applyBorder="1" applyAlignment="1">
      <alignment vertical="top" wrapText="1"/>
    </xf>
    <xf numFmtId="39" fontId="11" fillId="0" borderId="24" xfId="1" applyNumberFormat="1" applyFont="1" applyFill="1" applyBorder="1" applyAlignment="1" applyProtection="1">
      <alignment horizontal="center" vertical="center" wrapText="1" readingOrder="1"/>
      <protection locked="0"/>
    </xf>
    <xf numFmtId="39" fontId="11" fillId="0" borderId="37" xfId="1" applyNumberFormat="1" applyFont="1" applyFill="1" applyBorder="1" applyAlignment="1" applyProtection="1">
      <alignment horizontal="center" vertical="center" wrapText="1" readingOrder="1"/>
      <protection locked="0"/>
    </xf>
    <xf numFmtId="39" fontId="11" fillId="0" borderId="23" xfId="1" applyNumberFormat="1" applyFont="1" applyFill="1" applyBorder="1" applyAlignment="1" applyProtection="1">
      <alignment horizontal="center" vertical="center" wrapText="1" readingOrder="1"/>
      <protection locked="0"/>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7" xfId="0" applyFont="1" applyFill="1" applyBorder="1" applyAlignment="1">
      <alignment horizontal="center" vertical="center" wrapText="1" readingOrder="1"/>
    </xf>
    <xf numFmtId="0" fontId="10" fillId="6" borderId="21" xfId="0" applyFont="1" applyFill="1" applyBorder="1" applyAlignment="1">
      <alignment horizontal="center" vertical="center" wrapText="1"/>
    </xf>
    <xf numFmtId="0" fontId="0" fillId="3" borderId="16" xfId="0" applyFill="1" applyBorder="1" applyAlignment="1">
      <alignment horizontal="center"/>
    </xf>
    <xf numFmtId="0" fontId="0" fillId="3" borderId="0" xfId="0" applyFill="1" applyAlignment="1">
      <alignment horizontal="center"/>
    </xf>
    <xf numFmtId="0" fontId="0" fillId="3" borderId="17" xfId="0" applyFill="1" applyBorder="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5" xfId="0" applyBorder="1" applyAlignment="1">
      <alignment horizontal="center"/>
    </xf>
    <xf numFmtId="0" fontId="20" fillId="0" borderId="18" xfId="0" applyFont="1" applyBorder="1" applyAlignment="1" applyProtection="1">
      <alignment horizontal="justify" vertical="center" wrapText="1"/>
      <protection locked="0"/>
    </xf>
    <xf numFmtId="0" fontId="20" fillId="0" borderId="19" xfId="0" applyFont="1" applyBorder="1" applyAlignment="1" applyProtection="1">
      <alignment horizontal="justify" vertical="center" wrapText="1"/>
      <protection locked="0"/>
    </xf>
    <xf numFmtId="0" fontId="20" fillId="0" borderId="20" xfId="0" applyFont="1" applyBorder="1" applyAlignment="1" applyProtection="1">
      <alignment horizontal="justify" vertical="center" wrapText="1"/>
      <protection locked="0"/>
    </xf>
    <xf numFmtId="0" fontId="3" fillId="9" borderId="38" xfId="0" applyFont="1" applyFill="1" applyBorder="1" applyAlignment="1">
      <alignment horizontal="center" vertical="top" wrapText="1"/>
    </xf>
    <xf numFmtId="0" fontId="3" fillId="9" borderId="39" xfId="0" applyFont="1" applyFill="1" applyBorder="1" applyAlignment="1">
      <alignment horizontal="center" vertical="top" wrapText="1"/>
    </xf>
    <xf numFmtId="0" fontId="3" fillId="9" borderId="40" xfId="0" applyFont="1" applyFill="1" applyBorder="1" applyAlignment="1">
      <alignment horizontal="center" vertical="top" wrapText="1"/>
    </xf>
    <xf numFmtId="0" fontId="24" fillId="0" borderId="9" xfId="0" applyFont="1" applyBorder="1" applyAlignment="1" applyProtection="1">
      <alignment horizontal="justify" vertical="center" wrapText="1"/>
      <protection locked="0"/>
    </xf>
    <xf numFmtId="0" fontId="24" fillId="0" borderId="10" xfId="0" applyFont="1" applyBorder="1" applyAlignment="1" applyProtection="1">
      <alignment horizontal="justify" vertical="center" wrapText="1"/>
      <protection locked="0"/>
    </xf>
    <xf numFmtId="0" fontId="9" fillId="10" borderId="16" xfId="0" applyFont="1" applyFill="1" applyBorder="1" applyAlignment="1" applyProtection="1">
      <alignment horizontal="center" vertical="center" wrapText="1"/>
      <protection locked="0"/>
    </xf>
    <xf numFmtId="0" fontId="9" fillId="10" borderId="0" xfId="0" applyFont="1" applyFill="1" applyAlignment="1" applyProtection="1">
      <alignment horizontal="center" vertical="center" wrapText="1"/>
      <protection locked="0"/>
    </xf>
    <xf numFmtId="0" fontId="9" fillId="10" borderId="17" xfId="0" applyFont="1" applyFill="1" applyBorder="1" applyAlignment="1" applyProtection="1">
      <alignment horizontal="center" vertical="center" wrapText="1"/>
      <protection locked="0"/>
    </xf>
    <xf numFmtId="0" fontId="20" fillId="0" borderId="14" xfId="0" applyFont="1" applyBorder="1" applyAlignment="1" applyProtection="1">
      <alignment horizontal="left" vertical="center" wrapText="1"/>
      <protection locked="0"/>
    </xf>
    <xf numFmtId="0" fontId="20" fillId="0" borderId="43" xfId="0" applyFont="1" applyBorder="1" applyAlignment="1" applyProtection="1">
      <alignment horizontal="left" vertical="center" wrapText="1"/>
      <protection locked="0"/>
    </xf>
    <xf numFmtId="0" fontId="9" fillId="10" borderId="1" xfId="0" applyFont="1" applyFill="1" applyBorder="1" applyAlignment="1" applyProtection="1">
      <alignment horizontal="center" vertical="center" wrapText="1"/>
      <protection locked="0"/>
    </xf>
    <xf numFmtId="0" fontId="9" fillId="10" borderId="2" xfId="0" applyFont="1" applyFill="1" applyBorder="1" applyAlignment="1" applyProtection="1">
      <alignment horizontal="center" vertical="center" wrapText="1"/>
      <protection locked="0"/>
    </xf>
    <xf numFmtId="0" fontId="9" fillId="10" borderId="3" xfId="0" applyFont="1" applyFill="1" applyBorder="1" applyAlignment="1" applyProtection="1">
      <alignment horizontal="center"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family val="2"/>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37962</xdr:colOff>
      <xdr:row>0</xdr:row>
      <xdr:rowOff>0</xdr:rowOff>
    </xdr:from>
    <xdr:to>
      <xdr:col>0</xdr:col>
      <xdr:colOff>1664804</xdr:colOff>
      <xdr:row>3</xdr:row>
      <xdr:rowOff>2624</xdr:rowOff>
    </xdr:to>
    <xdr:pic>
      <xdr:nvPicPr>
        <xdr:cNvPr id="4" name="Picture 3">
          <a:extLst>
            <a:ext uri="{FF2B5EF4-FFF2-40B4-BE49-F238E27FC236}">
              <a16:creationId xmlns:a16="http://schemas.microsoft.com/office/drawing/2014/main" id="{B8557EC8-8016-2402-E3E7-A8E280505CAE}"/>
            </a:ext>
          </a:extLst>
        </xdr:cNvPr>
        <xdr:cNvPicPr>
          <a:picLocks noChangeAspect="1"/>
        </xdr:cNvPicPr>
      </xdr:nvPicPr>
      <xdr:blipFill>
        <a:blip xmlns:r="http://schemas.openxmlformats.org/officeDocument/2006/relationships" r:embed="rId1"/>
        <a:stretch>
          <a:fillRect/>
        </a:stretch>
      </xdr:blipFill>
      <xdr:spPr>
        <a:xfrm>
          <a:off x="37962" y="0"/>
          <a:ext cx="1626842" cy="885549"/>
        </a:xfrm>
        <a:prstGeom prst="rect">
          <a:avLst/>
        </a:prstGeom>
      </xdr:spPr>
    </xdr:pic>
    <xdr:clientData/>
  </xdr:twoCellAnchor>
  <xdr:twoCellAnchor>
    <xdr:from>
      <xdr:col>0</xdr:col>
      <xdr:colOff>1121665</xdr:colOff>
      <xdr:row>55</xdr:row>
      <xdr:rowOff>178308</xdr:rowOff>
    </xdr:from>
    <xdr:to>
      <xdr:col>2</xdr:col>
      <xdr:colOff>573278</xdr:colOff>
      <xdr:row>63</xdr:row>
      <xdr:rowOff>133858</xdr:rowOff>
    </xdr:to>
    <xdr:grpSp>
      <xdr:nvGrpSpPr>
        <xdr:cNvPr id="2" name="Grupo 1">
          <a:extLst>
            <a:ext uri="{FF2B5EF4-FFF2-40B4-BE49-F238E27FC236}">
              <a16:creationId xmlns:a16="http://schemas.microsoft.com/office/drawing/2014/main" id="{44882C3A-C169-D9BA-FE02-F0114910B0CB}"/>
            </a:ext>
          </a:extLst>
        </xdr:cNvPr>
        <xdr:cNvGrpSpPr/>
      </xdr:nvGrpSpPr>
      <xdr:grpSpPr>
        <a:xfrm>
          <a:off x="1121665" y="25623011"/>
          <a:ext cx="2719070" cy="1418590"/>
          <a:chOff x="0" y="0"/>
          <a:chExt cx="2719704" cy="1418920"/>
        </a:xfrm>
      </xdr:grpSpPr>
      <xdr:pic>
        <xdr:nvPicPr>
          <xdr:cNvPr id="8" name="Imagen 7" descr="Imagen que contiene Texto&#10;&#10;Descripción generada automáticamente">
            <a:extLst>
              <a:ext uri="{FF2B5EF4-FFF2-40B4-BE49-F238E27FC236}">
                <a16:creationId xmlns:a16="http://schemas.microsoft.com/office/drawing/2014/main" id="{FD24E3DB-3B6A-FEBB-4A81-23054217876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53389" y="0"/>
            <a:ext cx="1287780" cy="1191895"/>
          </a:xfrm>
          <a:prstGeom prst="rect">
            <a:avLst/>
          </a:prstGeom>
        </xdr:spPr>
      </xdr:pic>
      <xdr:sp macro="" textlink="">
        <xdr:nvSpPr>
          <xdr:cNvPr id="9" name="Cuadro de texto 2">
            <a:extLst>
              <a:ext uri="{FF2B5EF4-FFF2-40B4-BE49-F238E27FC236}">
                <a16:creationId xmlns:a16="http://schemas.microsoft.com/office/drawing/2014/main" id="{8FECA5BD-C814-8698-2FF9-64F1EBFE4029}"/>
              </a:ext>
            </a:extLst>
          </xdr:cNvPr>
          <xdr:cNvSpPr txBox="1">
            <a:spLocks noChangeArrowheads="1"/>
          </xdr:cNvSpPr>
        </xdr:nvSpPr>
        <xdr:spPr bwMode="auto">
          <a:xfrm>
            <a:off x="0" y="643586"/>
            <a:ext cx="2719704" cy="775334"/>
          </a:xfrm>
          <a:prstGeom prst="rect">
            <a:avLst/>
          </a:prstGeom>
          <a:noFill/>
          <a:ln w="9525">
            <a:noFill/>
            <a:miter lim="800000"/>
            <a:headEnd/>
            <a:tailEnd/>
          </a:ln>
        </xdr:spPr>
        <xdr:txBody>
          <a:bodyPr rot="0" vert="horz" wrap="square" lIns="91440" tIns="45720" rIns="91440" bIns="45720" anchor="t" anchorCtr="0">
            <a:spAutoFit/>
          </a:bodyPr>
          <a:lstStyle/>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 </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b="1">
                <a:effectLst/>
                <a:latin typeface="Times New Roman" panose="02020603050405020304" pitchFamily="18" charset="0"/>
                <a:ea typeface="Calibri" panose="020F0502020204030204" pitchFamily="34" charset="0"/>
                <a:cs typeface="Times New Roman" panose="02020603050405020304" pitchFamily="18" charset="0"/>
              </a:rPr>
              <a:t>Junior Collado</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Enc. Div. Formulación, Evaluación y Seguimiento Planes, Programas y Proyectos</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10" name="Imagen 9" descr="Imagen que contiene vuelo, humo&#10;&#10;Descripción generada automáticamente">
            <a:extLst>
              <a:ext uri="{FF2B5EF4-FFF2-40B4-BE49-F238E27FC236}">
                <a16:creationId xmlns:a16="http://schemas.microsoft.com/office/drawing/2014/main" id="{C60F5B1D-8E89-2306-4CD2-6B4589FA3D6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31520" y="131673"/>
            <a:ext cx="1080770" cy="751205"/>
          </a:xfrm>
          <a:prstGeom prst="rect">
            <a:avLst/>
          </a:prstGeom>
        </xdr:spPr>
      </xdr:pic>
    </xdr:grpSp>
    <xdr:clientData/>
  </xdr:twoCellAnchor>
  <xdr:twoCellAnchor>
    <xdr:from>
      <xdr:col>3</xdr:col>
      <xdr:colOff>767843</xdr:colOff>
      <xdr:row>55</xdr:row>
      <xdr:rowOff>109728</xdr:rowOff>
    </xdr:from>
    <xdr:to>
      <xdr:col>6</xdr:col>
      <xdr:colOff>829057</xdr:colOff>
      <xdr:row>63</xdr:row>
      <xdr:rowOff>6858</xdr:rowOff>
    </xdr:to>
    <xdr:grpSp>
      <xdr:nvGrpSpPr>
        <xdr:cNvPr id="3" name="Grupo 2">
          <a:extLst>
            <a:ext uri="{FF2B5EF4-FFF2-40B4-BE49-F238E27FC236}">
              <a16:creationId xmlns:a16="http://schemas.microsoft.com/office/drawing/2014/main" id="{42F283CD-AFFD-C212-56EB-826B3BB9FBD2}"/>
            </a:ext>
          </a:extLst>
        </xdr:cNvPr>
        <xdr:cNvGrpSpPr/>
      </xdr:nvGrpSpPr>
      <xdr:grpSpPr>
        <a:xfrm>
          <a:off x="4925315" y="25554431"/>
          <a:ext cx="2719070" cy="1360170"/>
          <a:chOff x="0" y="0"/>
          <a:chExt cx="2719704" cy="1360170"/>
        </a:xfrm>
      </xdr:grpSpPr>
      <xdr:pic>
        <xdr:nvPicPr>
          <xdr:cNvPr id="5" name="Imagen 4" descr="Imagen que contiene Diagrama&#10;&#10;Descripción generada automáticamente">
            <a:extLst>
              <a:ext uri="{FF2B5EF4-FFF2-40B4-BE49-F238E27FC236}">
                <a16:creationId xmlns:a16="http://schemas.microsoft.com/office/drawing/2014/main" id="{C67C8BBE-562B-224A-639F-CD98AFA4598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16736" y="0"/>
            <a:ext cx="1360170" cy="1360170"/>
          </a:xfrm>
          <a:prstGeom prst="rect">
            <a:avLst/>
          </a:prstGeom>
        </xdr:spPr>
      </xdr:pic>
      <xdr:sp macro="" textlink="">
        <xdr:nvSpPr>
          <xdr:cNvPr id="6" name="Cuadro de texto 2">
            <a:extLst>
              <a:ext uri="{FF2B5EF4-FFF2-40B4-BE49-F238E27FC236}">
                <a16:creationId xmlns:a16="http://schemas.microsoft.com/office/drawing/2014/main" id="{7ADD53C5-5113-FD11-8713-E54D0E655C24}"/>
              </a:ext>
            </a:extLst>
          </xdr:cNvPr>
          <xdr:cNvSpPr txBox="1">
            <a:spLocks noChangeArrowheads="1"/>
          </xdr:cNvSpPr>
        </xdr:nvSpPr>
        <xdr:spPr bwMode="auto">
          <a:xfrm>
            <a:off x="0" y="672825"/>
            <a:ext cx="2719704" cy="614679"/>
          </a:xfrm>
          <a:prstGeom prst="rect">
            <a:avLst/>
          </a:prstGeom>
          <a:noFill/>
          <a:ln w="9525">
            <a:noFill/>
            <a:miter lim="800000"/>
            <a:headEnd/>
            <a:tailEnd/>
          </a:ln>
        </xdr:spPr>
        <xdr:txBody>
          <a:bodyPr rot="0" vert="horz" wrap="square" lIns="91440" tIns="45720" rIns="91440" bIns="45720" anchor="t" anchorCtr="0">
            <a:spAutoFit/>
          </a:bodyPr>
          <a:lstStyle/>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 </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b="1">
                <a:effectLst/>
                <a:latin typeface="Times New Roman" panose="02020603050405020304" pitchFamily="18" charset="0"/>
                <a:ea typeface="Calibri" panose="020F0502020204030204" pitchFamily="34" charset="0"/>
                <a:cs typeface="Times New Roman" panose="02020603050405020304" pitchFamily="18" charset="0"/>
              </a:rPr>
              <a:t>Manuel Mejía</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a:p>
            <a:pPr algn="ctr"/>
            <a:r>
              <a:rPr lang="es-DO" sz="1100">
                <a:effectLst/>
                <a:latin typeface="Times New Roman" panose="02020603050405020304" pitchFamily="18" charset="0"/>
                <a:ea typeface="Calibri" panose="020F0502020204030204" pitchFamily="34" charset="0"/>
                <a:cs typeface="Times New Roman" panose="02020603050405020304" pitchFamily="18" charset="0"/>
              </a:rPr>
              <a:t>Director Planificación y Desarrollo</a:t>
            </a:r>
            <a:endParaRPr lang="es-DO" sz="1100">
              <a:effectLst/>
              <a:latin typeface="Calibri" panose="020F0502020204030204" pitchFamily="34" charset="0"/>
              <a:ea typeface="Calibri" panose="020F0502020204030204" pitchFamily="34" charset="0"/>
              <a:cs typeface="Times New Roman" panose="02020603050405020304" pitchFamily="18" charset="0"/>
            </a:endParaRPr>
          </a:p>
        </xdr:txBody>
      </xdr:sp>
      <xdr:pic>
        <xdr:nvPicPr>
          <xdr:cNvPr id="7" name="Imagen 6" descr="Imagen en blanco y negro&#10;&#10;Descripción generada automáticamente con confianza baja">
            <a:extLst>
              <a:ext uri="{FF2B5EF4-FFF2-40B4-BE49-F238E27FC236}">
                <a16:creationId xmlns:a16="http://schemas.microsoft.com/office/drawing/2014/main" id="{44E71530-8767-24E1-73A5-AE12257E255E}"/>
              </a:ext>
            </a:extLst>
          </xdr:cNvPr>
          <xdr:cNvPicPr>
            <a:picLocks noChangeAspect="1"/>
          </xdr:cNvPicPr>
        </xdr:nvPicPr>
        <xdr:blipFill>
          <a:blip xmlns:r="http://schemas.openxmlformats.org/officeDocument/2006/relationships" r:embed="rId5">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621792" y="468173"/>
            <a:ext cx="1513840" cy="694055"/>
          </a:xfrm>
          <a:prstGeom prst="rect">
            <a:avLst/>
          </a:prstGeom>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1"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I=E/C" dataDxfId="1">
      <calculatedColumnFormula>+Tabla1[[#This Row],[Física 
(E)]]/Tabla1[[#This Row],[Física
(C)]]</calculatedColumnFormula>
    </tableColumn>
    <tableColumn id="8" xr3:uid="{00000000-0010-0000-0000-000008000000}" name="Financiero _x000a_(%) _x000a_J=H/D" dataDxfId="0">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D52"/>
  <sheetViews>
    <sheetView showGridLines="0" tabSelected="1" view="pageBreakPreview" zoomScale="60" zoomScaleNormal="85" workbookViewId="0">
      <selection activeCell="I60" sqref="I60"/>
    </sheetView>
  </sheetViews>
  <sheetFormatPr baseColWidth="10" defaultColWidth="11.3984375" defaultRowHeight="14.4" x14ac:dyDescent="0.3"/>
  <cols>
    <col min="1" max="1" width="25.296875" style="5" customWidth="1"/>
    <col min="2" max="2" width="19.296875" style="5" customWidth="1"/>
    <col min="3" max="3" width="12.09765625" style="5" customWidth="1"/>
    <col min="4" max="4" width="12.69921875" style="5" customWidth="1"/>
    <col min="5" max="5" width="11" style="5" customWidth="1"/>
    <col min="6" max="6" width="12.69921875" style="5" customWidth="1"/>
    <col min="7" max="7" width="13.09765625" style="5" customWidth="1"/>
    <col min="8" max="8" width="12.3984375" style="5" customWidth="1"/>
    <col min="9" max="9" width="12.8984375" style="5" customWidth="1"/>
    <col min="10" max="10" width="12.3984375" style="5" customWidth="1"/>
    <col min="11" max="11" width="13.3984375" customWidth="1"/>
    <col min="12" max="12" width="14" customWidth="1"/>
    <col min="13" max="13" width="13.3984375" customWidth="1"/>
    <col min="14" max="14" width="19" customWidth="1"/>
  </cols>
  <sheetData>
    <row r="1" spans="1:10" ht="33.450000000000003" customHeight="1" thickBot="1" x14ac:dyDescent="0.35">
      <c r="A1" s="104"/>
      <c r="B1" s="88" t="s">
        <v>84</v>
      </c>
      <c r="C1" s="89"/>
      <c r="D1" s="89"/>
      <c r="E1" s="89"/>
      <c r="F1" s="89"/>
      <c r="G1" s="89"/>
      <c r="H1" s="89"/>
      <c r="I1" s="89"/>
      <c r="J1" s="90"/>
    </row>
    <row r="2" spans="1:10" ht="19.75" customHeight="1" thickBot="1" x14ac:dyDescent="0.35">
      <c r="A2" s="105"/>
      <c r="B2" s="91" t="s">
        <v>0</v>
      </c>
      <c r="C2" s="92"/>
      <c r="D2" s="91" t="s">
        <v>1</v>
      </c>
      <c r="E2" s="92"/>
      <c r="F2" s="92"/>
      <c r="G2" s="92"/>
      <c r="H2" s="93"/>
      <c r="I2" s="1" t="s">
        <v>2</v>
      </c>
      <c r="J2" s="2" t="s">
        <v>3</v>
      </c>
    </row>
    <row r="3" spans="1:10" ht="17.3" customHeight="1" thickBot="1" x14ac:dyDescent="0.35">
      <c r="A3" s="106"/>
      <c r="B3" s="94" t="s">
        <v>4</v>
      </c>
      <c r="C3" s="95"/>
      <c r="D3" s="94"/>
      <c r="E3" s="95"/>
      <c r="F3" s="95"/>
      <c r="G3" s="95"/>
      <c r="H3" s="96"/>
      <c r="I3" s="22"/>
      <c r="J3" s="23"/>
    </row>
    <row r="4" spans="1:10" ht="3.75" customHeight="1" x14ac:dyDescent="0.3">
      <c r="A4" s="97"/>
      <c r="B4" s="98"/>
      <c r="C4" s="98"/>
      <c r="D4" s="99"/>
      <c r="E4" s="99"/>
      <c r="F4" s="99"/>
      <c r="G4" s="99"/>
      <c r="H4" s="99"/>
      <c r="I4" s="98"/>
      <c r="J4" s="100"/>
    </row>
    <row r="5" spans="1:10" ht="3.05" customHeight="1" x14ac:dyDescent="0.3">
      <c r="A5" s="85"/>
      <c r="B5" s="86"/>
      <c r="C5" s="86"/>
      <c r="D5" s="86"/>
      <c r="E5" s="86"/>
      <c r="F5" s="86"/>
      <c r="G5" s="86"/>
      <c r="H5" s="86"/>
      <c r="I5" s="86"/>
      <c r="J5" s="87"/>
    </row>
    <row r="6" spans="1:10" ht="16.149999999999999" x14ac:dyDescent="0.3">
      <c r="A6" s="48" t="s">
        <v>68</v>
      </c>
      <c r="B6" s="49"/>
      <c r="C6" s="49"/>
      <c r="D6" s="49"/>
      <c r="E6" s="49"/>
      <c r="F6" s="49"/>
      <c r="G6" s="49"/>
      <c r="H6" s="49"/>
      <c r="I6" s="49"/>
      <c r="J6" s="50"/>
    </row>
    <row r="7" spans="1:10" ht="16.149999999999999" x14ac:dyDescent="0.3">
      <c r="A7" s="60" t="s">
        <v>76</v>
      </c>
      <c r="B7" s="61"/>
      <c r="C7" s="61"/>
      <c r="D7" s="61"/>
      <c r="E7" s="61"/>
      <c r="F7" s="61"/>
      <c r="G7" s="61"/>
      <c r="H7" s="61"/>
      <c r="I7" s="61"/>
      <c r="J7" s="62"/>
    </row>
    <row r="8" spans="1:10" x14ac:dyDescent="0.3">
      <c r="A8" s="3" t="s">
        <v>5</v>
      </c>
      <c r="B8" s="55" t="s">
        <v>6</v>
      </c>
      <c r="C8" s="56"/>
      <c r="D8" s="56"/>
      <c r="E8" s="56"/>
      <c r="F8" s="56"/>
      <c r="G8" s="56"/>
      <c r="H8" s="56"/>
      <c r="I8" s="56"/>
      <c r="J8" s="57"/>
    </row>
    <row r="9" spans="1:10" ht="15" customHeight="1" x14ac:dyDescent="0.3">
      <c r="A9" s="19" t="s">
        <v>7</v>
      </c>
      <c r="B9" s="55" t="s">
        <v>8</v>
      </c>
      <c r="C9" s="56"/>
      <c r="D9" s="56"/>
      <c r="E9" s="56"/>
      <c r="F9" s="56"/>
      <c r="G9" s="56"/>
      <c r="H9" s="56"/>
      <c r="I9" s="56"/>
      <c r="J9" s="57"/>
    </row>
    <row r="10" spans="1:10" x14ac:dyDescent="0.3">
      <c r="A10" s="19" t="s">
        <v>9</v>
      </c>
      <c r="B10" s="55" t="s">
        <v>10</v>
      </c>
      <c r="C10" s="56"/>
      <c r="D10" s="56"/>
      <c r="E10" s="56"/>
      <c r="F10" s="56"/>
      <c r="G10" s="56"/>
      <c r="H10" s="56"/>
      <c r="I10" s="56"/>
      <c r="J10" s="57"/>
    </row>
    <row r="11" spans="1:10" ht="57.75" customHeight="1" x14ac:dyDescent="0.3">
      <c r="A11" s="3" t="s">
        <v>11</v>
      </c>
      <c r="B11" s="101" t="s">
        <v>69</v>
      </c>
      <c r="C11" s="102"/>
      <c r="D11" s="102"/>
      <c r="E11" s="102"/>
      <c r="F11" s="102"/>
      <c r="G11" s="102"/>
      <c r="H11" s="102"/>
      <c r="I11" s="102"/>
      <c r="J11" s="103"/>
    </row>
    <row r="12" spans="1:10" ht="54.75" customHeight="1" x14ac:dyDescent="0.3">
      <c r="A12" s="3" t="s">
        <v>12</v>
      </c>
      <c r="B12" s="101" t="s">
        <v>13</v>
      </c>
      <c r="C12" s="102"/>
      <c r="D12" s="102"/>
      <c r="E12" s="102"/>
      <c r="F12" s="102"/>
      <c r="G12" s="102"/>
      <c r="H12" s="102"/>
      <c r="I12" s="102"/>
      <c r="J12" s="103"/>
    </row>
    <row r="13" spans="1:10" ht="16.149999999999999" x14ac:dyDescent="0.3">
      <c r="A13" s="48" t="s">
        <v>14</v>
      </c>
      <c r="B13" s="49"/>
      <c r="C13" s="49"/>
      <c r="D13" s="49"/>
      <c r="E13" s="49"/>
      <c r="F13" s="49"/>
      <c r="G13" s="49"/>
      <c r="H13" s="49"/>
      <c r="I13" s="49"/>
      <c r="J13" s="50"/>
    </row>
    <row r="14" spans="1:10" ht="27.8" customHeight="1" x14ac:dyDescent="0.3">
      <c r="A14" s="3" t="s">
        <v>51</v>
      </c>
      <c r="B14" s="20">
        <v>3</v>
      </c>
      <c r="C14" s="84" t="s">
        <v>65</v>
      </c>
      <c r="D14" s="84"/>
      <c r="E14" s="84"/>
      <c r="F14" s="84"/>
      <c r="G14" s="84"/>
      <c r="H14" s="84"/>
      <c r="I14" s="84"/>
      <c r="J14" s="84"/>
    </row>
    <row r="15" spans="1:10" ht="26.25" customHeight="1" x14ac:dyDescent="0.3">
      <c r="A15" s="3" t="s">
        <v>52</v>
      </c>
      <c r="B15" s="6">
        <v>3.5</v>
      </c>
      <c r="C15" s="84" t="s">
        <v>66</v>
      </c>
      <c r="D15" s="84"/>
      <c r="E15" s="84"/>
      <c r="F15" s="84"/>
      <c r="G15" s="84"/>
      <c r="H15" s="84"/>
      <c r="I15" s="84"/>
      <c r="J15" s="84"/>
    </row>
    <row r="16" spans="1:10" ht="28.4" customHeight="1" x14ac:dyDescent="0.3">
      <c r="A16" s="3" t="s">
        <v>53</v>
      </c>
      <c r="B16" s="6" t="s">
        <v>42</v>
      </c>
      <c r="C16" s="84" t="s">
        <v>67</v>
      </c>
      <c r="D16" s="84"/>
      <c r="E16" s="84"/>
      <c r="F16" s="84"/>
      <c r="G16" s="84"/>
      <c r="H16" s="84"/>
      <c r="I16" s="84"/>
      <c r="J16" s="84"/>
    </row>
    <row r="17" spans="1:14" ht="16.149999999999999" x14ac:dyDescent="0.3">
      <c r="A17" s="48" t="s">
        <v>15</v>
      </c>
      <c r="B17" s="49"/>
      <c r="C17" s="49"/>
      <c r="D17" s="49"/>
      <c r="E17" s="49"/>
      <c r="F17" s="49"/>
      <c r="G17" s="49"/>
      <c r="H17" s="49"/>
      <c r="I17" s="49"/>
      <c r="J17" s="50"/>
    </row>
    <row r="18" spans="1:14" ht="29.25" customHeight="1" x14ac:dyDescent="0.3">
      <c r="A18" s="3" t="s">
        <v>16</v>
      </c>
      <c r="B18" s="58" t="s">
        <v>43</v>
      </c>
      <c r="C18" s="58"/>
      <c r="D18" s="58"/>
      <c r="E18" s="58"/>
      <c r="F18" s="58"/>
      <c r="G18" s="58"/>
      <c r="H18" s="58"/>
      <c r="I18" s="58"/>
      <c r="J18" s="59"/>
    </row>
    <row r="19" spans="1:14" ht="33" customHeight="1" x14ac:dyDescent="0.3">
      <c r="A19" s="7" t="s">
        <v>17</v>
      </c>
      <c r="B19" s="58" t="s">
        <v>70</v>
      </c>
      <c r="C19" s="58"/>
      <c r="D19" s="58"/>
      <c r="E19" s="58"/>
      <c r="F19" s="58"/>
      <c r="G19" s="58"/>
      <c r="H19" s="58"/>
      <c r="I19" s="58"/>
      <c r="J19" s="59"/>
    </row>
    <row r="20" spans="1:14" ht="33.700000000000003" customHeight="1" x14ac:dyDescent="0.3">
      <c r="A20" s="7" t="s">
        <v>18</v>
      </c>
      <c r="B20" s="58" t="s">
        <v>19</v>
      </c>
      <c r="C20" s="58"/>
      <c r="D20" s="58"/>
      <c r="E20" s="58"/>
      <c r="F20" s="58"/>
      <c r="G20" s="58"/>
      <c r="H20" s="58"/>
      <c r="I20" s="58"/>
      <c r="J20" s="59"/>
    </row>
    <row r="21" spans="1:14" ht="42.05" customHeight="1" x14ac:dyDescent="0.3">
      <c r="A21" s="7" t="s">
        <v>20</v>
      </c>
      <c r="B21" s="58" t="s">
        <v>44</v>
      </c>
      <c r="C21" s="58"/>
      <c r="D21" s="58"/>
      <c r="E21" s="58"/>
      <c r="F21" s="58"/>
      <c r="G21" s="58"/>
      <c r="H21" s="58"/>
      <c r="I21" s="58"/>
      <c r="J21" s="59"/>
      <c r="L21" s="26"/>
    </row>
    <row r="22" spans="1:14" ht="16.149999999999999" x14ac:dyDescent="0.3">
      <c r="A22" s="48" t="s">
        <v>21</v>
      </c>
      <c r="B22" s="49"/>
      <c r="C22" s="49"/>
      <c r="D22" s="49"/>
      <c r="E22" s="49"/>
      <c r="F22" s="49"/>
      <c r="G22" s="49"/>
      <c r="H22" s="49"/>
      <c r="I22" s="49"/>
      <c r="J22" s="50"/>
      <c r="L22" s="26"/>
      <c r="M22" s="29"/>
    </row>
    <row r="23" spans="1:14" ht="16.149999999999999" x14ac:dyDescent="0.3">
      <c r="A23" s="60" t="s">
        <v>54</v>
      </c>
      <c r="B23" s="61"/>
      <c r="C23" s="61"/>
      <c r="D23" s="61"/>
      <c r="E23" s="61"/>
      <c r="F23" s="61"/>
      <c r="G23" s="61"/>
      <c r="H23" s="61"/>
      <c r="I23" s="61"/>
      <c r="J23" s="62"/>
      <c r="L23" s="26"/>
      <c r="M23" s="29"/>
      <c r="N23" s="30"/>
    </row>
    <row r="24" spans="1:14" ht="15" customHeight="1" x14ac:dyDescent="0.3">
      <c r="A24" s="79" t="s">
        <v>22</v>
      </c>
      <c r="B24" s="80"/>
      <c r="C24" s="81" t="s">
        <v>23</v>
      </c>
      <c r="D24" s="83"/>
      <c r="E24" s="83"/>
      <c r="F24" s="83" t="s">
        <v>24</v>
      </c>
      <c r="G24" s="83"/>
      <c r="H24" s="80"/>
      <c r="I24" s="81" t="s">
        <v>25</v>
      </c>
      <c r="J24" s="82"/>
      <c r="M24" s="29"/>
    </row>
    <row r="25" spans="1:14" x14ac:dyDescent="0.3">
      <c r="A25" s="69">
        <v>191121879</v>
      </c>
      <c r="B25" s="70"/>
      <c r="C25" s="76">
        <v>191121879</v>
      </c>
      <c r="D25" s="77"/>
      <c r="E25" s="78"/>
      <c r="F25" s="76">
        <v>29140724.82</v>
      </c>
      <c r="G25" s="77"/>
      <c r="H25" s="78"/>
      <c r="I25" s="71">
        <f>IF(F25&gt;0,F25/C25,0)</f>
        <v>0.15247194602978972</v>
      </c>
      <c r="J25" s="72"/>
      <c r="M25" s="29"/>
    </row>
    <row r="26" spans="1:14" ht="16.149999999999999" x14ac:dyDescent="0.3">
      <c r="A26" s="60"/>
      <c r="B26" s="61"/>
      <c r="C26" s="61"/>
      <c r="D26" s="61"/>
      <c r="E26" s="61"/>
      <c r="F26" s="61"/>
      <c r="G26" s="61"/>
      <c r="H26" s="61"/>
      <c r="I26" s="61"/>
      <c r="J26" s="62"/>
    </row>
    <row r="27" spans="1:14" x14ac:dyDescent="0.3">
      <c r="A27" s="4"/>
      <c r="B27"/>
      <c r="C27" s="73" t="s">
        <v>26</v>
      </c>
      <c r="D27" s="74"/>
      <c r="E27" s="73" t="s">
        <v>72</v>
      </c>
      <c r="F27" s="74"/>
      <c r="G27" s="73" t="s">
        <v>73</v>
      </c>
      <c r="H27" s="73"/>
      <c r="I27" s="73" t="s">
        <v>27</v>
      </c>
      <c r="J27" s="75"/>
      <c r="M27" s="26"/>
    </row>
    <row r="28" spans="1:14" ht="39.75" x14ac:dyDescent="0.3">
      <c r="A28" s="8" t="s">
        <v>28</v>
      </c>
      <c r="B28" s="9" t="s">
        <v>29</v>
      </c>
      <c r="C28" s="9" t="s">
        <v>30</v>
      </c>
      <c r="D28" s="9" t="s">
        <v>31</v>
      </c>
      <c r="E28" s="9" t="s">
        <v>32</v>
      </c>
      <c r="F28" s="9" t="s">
        <v>33</v>
      </c>
      <c r="G28" s="9" t="s">
        <v>34</v>
      </c>
      <c r="H28" s="9" t="s">
        <v>35</v>
      </c>
      <c r="I28" s="9" t="s">
        <v>59</v>
      </c>
      <c r="J28" s="10" t="s">
        <v>58</v>
      </c>
      <c r="M28" s="26"/>
    </row>
    <row r="29" spans="1:14" ht="24.2" x14ac:dyDescent="0.3">
      <c r="A29" s="11" t="s">
        <v>45</v>
      </c>
      <c r="B29" s="44" t="s">
        <v>46</v>
      </c>
      <c r="C29" s="12">
        <v>15000</v>
      </c>
      <c r="D29" s="13">
        <v>42352000</v>
      </c>
      <c r="E29" s="12">
        <v>0</v>
      </c>
      <c r="F29" s="13">
        <v>7300000</v>
      </c>
      <c r="G29" s="24">
        <v>0</v>
      </c>
      <c r="H29" s="13">
        <v>6256362.1500000004</v>
      </c>
      <c r="I29" s="14" t="s">
        <v>61</v>
      </c>
      <c r="J29" s="34">
        <f>Tabla1[[#This Row],[Financiera 
 (F)]]/Tabla1[[#This Row],[Financiera
(D)]]</f>
        <v>0.85703591095890419</v>
      </c>
      <c r="L29" s="37"/>
      <c r="M29" s="26"/>
    </row>
    <row r="30" spans="1:14" ht="39.049999999999997" customHeight="1" x14ac:dyDescent="0.3">
      <c r="A30" s="15" t="s">
        <v>83</v>
      </c>
      <c r="B30" s="43" t="s">
        <v>47</v>
      </c>
      <c r="C30" s="16">
        <v>2900</v>
      </c>
      <c r="D30" s="17">
        <v>10570065</v>
      </c>
      <c r="E30" s="12">
        <v>350</v>
      </c>
      <c r="F30" s="17">
        <v>1600000</v>
      </c>
      <c r="G30" s="42">
        <v>303</v>
      </c>
      <c r="H30" s="17">
        <v>1067933.07</v>
      </c>
      <c r="I30" s="25">
        <f>+Tabla1[[#This Row],[Física 
(E)]]/Tabla1[[#This Row],[Física
(C)]]</f>
        <v>0.86571428571428577</v>
      </c>
      <c r="J30" s="34">
        <f>Tabla1[[#This Row],[Financiera 
 (F)]]/Tabla1[[#This Row],[Financiera
(D)]]</f>
        <v>0.66745816875000008</v>
      </c>
      <c r="L30" s="36"/>
    </row>
    <row r="31" spans="1:14" ht="59.2" customHeight="1" x14ac:dyDescent="0.3">
      <c r="A31" s="15" t="s">
        <v>60</v>
      </c>
      <c r="B31" s="43" t="s">
        <v>77</v>
      </c>
      <c r="C31" s="16">
        <v>150</v>
      </c>
      <c r="D31" s="17">
        <v>35672124</v>
      </c>
      <c r="E31" s="16">
        <v>22</v>
      </c>
      <c r="F31" s="17">
        <v>6000000</v>
      </c>
      <c r="G31" s="42">
        <v>47</v>
      </c>
      <c r="H31" s="17">
        <v>4799509.5199999996</v>
      </c>
      <c r="I31" s="33">
        <f>+Tabla1[[#This Row],[Física 
(E)]]/Tabla1[[#This Row],[Física
(C)]]</f>
        <v>2.1363636363636362</v>
      </c>
      <c r="J31" s="35">
        <f>Tabla1[[#This Row],[Financiera 
 (F)]]/Tabla1[[#This Row],[Financiera
(D)]]</f>
        <v>0.79991825333333322</v>
      </c>
      <c r="L31" s="27"/>
    </row>
    <row r="32" spans="1:14" ht="16.149999999999999" x14ac:dyDescent="0.3">
      <c r="A32" s="48" t="s">
        <v>36</v>
      </c>
      <c r="B32" s="49"/>
      <c r="C32" s="49"/>
      <c r="D32" s="49"/>
      <c r="E32" s="49"/>
      <c r="F32" s="49"/>
      <c r="G32" s="49"/>
      <c r="H32" s="49"/>
      <c r="I32" s="49"/>
      <c r="J32" s="50"/>
      <c r="L32" s="28"/>
    </row>
    <row r="33" spans="1:30" ht="16.7" thickBot="1" x14ac:dyDescent="0.35">
      <c r="A33" s="60" t="s">
        <v>37</v>
      </c>
      <c r="B33" s="61"/>
      <c r="C33" s="61"/>
      <c r="D33" s="61"/>
      <c r="E33" s="61"/>
      <c r="F33" s="61"/>
      <c r="G33" s="61"/>
      <c r="H33" s="61"/>
      <c r="I33" s="61"/>
      <c r="J33" s="62"/>
    </row>
    <row r="34" spans="1:30" ht="18" customHeight="1" x14ac:dyDescent="0.3">
      <c r="A34" s="38" t="s">
        <v>38</v>
      </c>
      <c r="B34" s="63" t="s">
        <v>48</v>
      </c>
      <c r="C34" s="63"/>
      <c r="D34" s="63"/>
      <c r="E34" s="63"/>
      <c r="F34" s="63"/>
      <c r="G34" s="63"/>
      <c r="H34" s="63"/>
      <c r="I34" s="63"/>
      <c r="J34" s="64"/>
    </row>
    <row r="35" spans="1:30" ht="49.55" customHeight="1" x14ac:dyDescent="0.3">
      <c r="A35" s="39" t="s">
        <v>55</v>
      </c>
      <c r="B35" s="65" t="s">
        <v>78</v>
      </c>
      <c r="C35" s="65"/>
      <c r="D35" s="65"/>
      <c r="E35" s="65"/>
      <c r="F35" s="65"/>
      <c r="G35" s="65"/>
      <c r="H35" s="65"/>
      <c r="I35" s="65"/>
      <c r="J35" s="66"/>
    </row>
    <row r="36" spans="1:30" ht="88.6" customHeight="1" x14ac:dyDescent="0.3">
      <c r="A36" s="39" t="s">
        <v>56</v>
      </c>
      <c r="B36" s="65" t="s">
        <v>74</v>
      </c>
      <c r="C36" s="65"/>
      <c r="D36" s="65"/>
      <c r="E36" s="65"/>
      <c r="F36" s="65"/>
      <c r="G36" s="65"/>
      <c r="H36" s="65"/>
      <c r="I36" s="65"/>
      <c r="J36" s="66"/>
      <c r="L36" s="37"/>
    </row>
    <row r="37" spans="1:30" ht="123.3" customHeight="1" thickBot="1" x14ac:dyDescent="0.35">
      <c r="A37" s="40" t="s">
        <v>57</v>
      </c>
      <c r="B37" s="67" t="s">
        <v>79</v>
      </c>
      <c r="C37" s="67"/>
      <c r="D37" s="67"/>
      <c r="E37" s="67"/>
      <c r="F37" s="67"/>
      <c r="G37" s="67"/>
      <c r="H37" s="67"/>
      <c r="I37" s="67"/>
      <c r="J37" s="68"/>
      <c r="M37" s="27"/>
    </row>
    <row r="38" spans="1:30" ht="11.95" customHeight="1" thickBot="1" x14ac:dyDescent="0.35">
      <c r="A38" s="109"/>
      <c r="B38" s="110"/>
      <c r="C38" s="110"/>
      <c r="D38" s="110"/>
      <c r="E38" s="110"/>
      <c r="F38" s="110"/>
      <c r="G38" s="110"/>
      <c r="H38" s="110"/>
      <c r="I38" s="110"/>
      <c r="J38" s="111"/>
    </row>
    <row r="39" spans="1:30" ht="16.600000000000001" customHeight="1" x14ac:dyDescent="0.3">
      <c r="A39" s="38" t="s">
        <v>49</v>
      </c>
      <c r="B39" s="112" t="s">
        <v>64</v>
      </c>
      <c r="C39" s="112"/>
      <c r="D39" s="112"/>
      <c r="E39" s="112"/>
      <c r="F39" s="112"/>
      <c r="G39" s="112"/>
      <c r="H39" s="112"/>
      <c r="I39" s="112"/>
      <c r="J39" s="113"/>
      <c r="N39" s="36"/>
    </row>
    <row r="40" spans="1:30" ht="31" customHeight="1" x14ac:dyDescent="0.3">
      <c r="A40" s="39" t="s">
        <v>55</v>
      </c>
      <c r="B40" s="65" t="s">
        <v>50</v>
      </c>
      <c r="C40" s="65"/>
      <c r="D40" s="65"/>
      <c r="E40" s="65"/>
      <c r="F40" s="65"/>
      <c r="G40" s="65"/>
      <c r="H40" s="65"/>
      <c r="I40" s="65"/>
      <c r="J40" s="66"/>
      <c r="N40" s="36"/>
    </row>
    <row r="41" spans="1:30" ht="146.30000000000001" customHeight="1" x14ac:dyDescent="0.3">
      <c r="A41" s="39" t="s">
        <v>56</v>
      </c>
      <c r="B41" s="65" t="s">
        <v>81</v>
      </c>
      <c r="C41" s="65"/>
      <c r="D41" s="65"/>
      <c r="E41" s="65"/>
      <c r="F41" s="65"/>
      <c r="G41" s="65"/>
      <c r="H41" s="65"/>
      <c r="I41" s="65"/>
      <c r="J41" s="66"/>
      <c r="N41" s="36"/>
    </row>
    <row r="42" spans="1:30" ht="114.05" customHeight="1" thickBot="1" x14ac:dyDescent="0.35">
      <c r="A42" s="40" t="s">
        <v>57</v>
      </c>
      <c r="B42" s="67" t="s">
        <v>82</v>
      </c>
      <c r="C42" s="67"/>
      <c r="D42" s="67"/>
      <c r="E42" s="67"/>
      <c r="F42" s="67"/>
      <c r="G42" s="67"/>
      <c r="H42" s="67"/>
      <c r="I42" s="67"/>
      <c r="J42" s="68"/>
      <c r="K42" s="28"/>
      <c r="L42" s="28"/>
    </row>
    <row r="43" spans="1:30" ht="8.1" customHeight="1" thickBot="1" x14ac:dyDescent="0.35">
      <c r="A43" s="114"/>
      <c r="B43" s="115"/>
      <c r="C43" s="115"/>
      <c r="D43" s="115"/>
      <c r="E43" s="115"/>
      <c r="F43" s="115"/>
      <c r="G43" s="115"/>
      <c r="H43" s="115"/>
      <c r="I43" s="115"/>
      <c r="J43" s="116"/>
    </row>
    <row r="44" spans="1:30" ht="27.8" customHeight="1" x14ac:dyDescent="0.3">
      <c r="A44" s="38" t="s">
        <v>49</v>
      </c>
      <c r="B44" s="63" t="s">
        <v>62</v>
      </c>
      <c r="C44" s="63"/>
      <c r="D44" s="63"/>
      <c r="E44" s="63"/>
      <c r="F44" s="63"/>
      <c r="G44" s="63"/>
      <c r="H44" s="63"/>
      <c r="I44" s="63"/>
      <c r="J44" s="64"/>
    </row>
    <row r="45" spans="1:30" ht="33.700000000000003" customHeight="1" x14ac:dyDescent="0.3">
      <c r="A45" s="39" t="s">
        <v>55</v>
      </c>
      <c r="B45" s="65" t="s">
        <v>63</v>
      </c>
      <c r="C45" s="65"/>
      <c r="D45" s="65"/>
      <c r="E45" s="65"/>
      <c r="F45" s="65"/>
      <c r="G45" s="65"/>
      <c r="H45" s="65"/>
      <c r="I45" s="65"/>
      <c r="J45" s="66"/>
      <c r="K45" s="36"/>
    </row>
    <row r="46" spans="1:30" ht="137.25" customHeight="1" x14ac:dyDescent="0.3">
      <c r="A46" s="39" t="s">
        <v>56</v>
      </c>
      <c r="B46" s="65" t="s">
        <v>80</v>
      </c>
      <c r="C46" s="65"/>
      <c r="D46" s="65"/>
      <c r="E46" s="65"/>
      <c r="F46" s="65"/>
      <c r="G46" s="65"/>
      <c r="H46" s="65"/>
      <c r="I46" s="65"/>
      <c r="J46" s="66"/>
      <c r="K46" s="41"/>
      <c r="L46" s="21"/>
      <c r="M46" s="21"/>
      <c r="N46" s="21"/>
      <c r="O46" s="21"/>
      <c r="P46" s="21"/>
      <c r="Q46" s="21"/>
      <c r="R46" s="21"/>
      <c r="S46" s="21"/>
      <c r="T46" s="31"/>
    </row>
    <row r="47" spans="1:30" ht="120.85" customHeight="1" thickBot="1" x14ac:dyDescent="0.35">
      <c r="A47" s="40" t="s">
        <v>57</v>
      </c>
      <c r="B47" s="107" t="s">
        <v>75</v>
      </c>
      <c r="C47" s="107"/>
      <c r="D47" s="107"/>
      <c r="E47" s="107"/>
      <c r="F47" s="107"/>
      <c r="G47" s="107"/>
      <c r="H47" s="107"/>
      <c r="I47" s="107"/>
      <c r="J47" s="108"/>
      <c r="K47" s="28"/>
      <c r="L47" s="28"/>
      <c r="M47" s="26"/>
    </row>
    <row r="48" spans="1:30" ht="40.5" customHeight="1" x14ac:dyDescent="0.3">
      <c r="A48" s="48" t="s">
        <v>39</v>
      </c>
      <c r="B48" s="49"/>
      <c r="C48" s="49"/>
      <c r="D48" s="49"/>
      <c r="E48" s="49"/>
      <c r="F48" s="49"/>
      <c r="G48" s="49"/>
      <c r="H48" s="49"/>
      <c r="I48" s="49"/>
      <c r="J48" s="50"/>
      <c r="K48" s="18"/>
      <c r="L48" s="21"/>
      <c r="M48" s="21"/>
      <c r="N48" s="21"/>
      <c r="O48" s="21"/>
      <c r="P48" s="21"/>
      <c r="Q48" s="21"/>
      <c r="R48" s="21"/>
      <c r="S48" s="21"/>
      <c r="T48" s="31"/>
      <c r="U48" s="32"/>
      <c r="V48" s="32"/>
      <c r="W48" s="32"/>
      <c r="X48" s="32"/>
      <c r="Y48" s="32"/>
      <c r="Z48" s="32"/>
      <c r="AA48" s="32"/>
      <c r="AB48" s="32"/>
      <c r="AC48" s="32"/>
      <c r="AD48" s="32"/>
    </row>
    <row r="49" spans="1:10" ht="18" customHeight="1" x14ac:dyDescent="0.3">
      <c r="A49" s="51" t="s">
        <v>40</v>
      </c>
      <c r="B49" s="52"/>
      <c r="C49" s="52"/>
      <c r="D49" s="52"/>
      <c r="E49" s="52"/>
      <c r="F49" s="52"/>
      <c r="G49" s="52"/>
      <c r="H49" s="52"/>
      <c r="I49" s="52"/>
      <c r="J49" s="53"/>
    </row>
    <row r="50" spans="1:10" ht="126" customHeight="1" x14ac:dyDescent="0.3">
      <c r="A50" s="45" t="s">
        <v>71</v>
      </c>
      <c r="B50" s="46"/>
      <c r="C50" s="46"/>
      <c r="D50" s="46"/>
      <c r="E50" s="46"/>
      <c r="F50" s="46"/>
      <c r="G50" s="46"/>
      <c r="H50" s="46"/>
      <c r="I50" s="46"/>
      <c r="J50" s="47"/>
    </row>
    <row r="51" spans="1:10" ht="15" customHeight="1" x14ac:dyDescent="0.3">
      <c r="A51" s="21"/>
      <c r="B51" s="21"/>
      <c r="C51" s="21"/>
      <c r="D51" s="21"/>
      <c r="E51" s="21"/>
      <c r="F51" s="21"/>
      <c r="G51" s="21"/>
      <c r="H51" s="21"/>
      <c r="I51" s="21"/>
      <c r="J51" s="21"/>
    </row>
    <row r="52" spans="1:10" ht="32.25" customHeight="1" x14ac:dyDescent="0.3">
      <c r="A52" s="54" t="s">
        <v>41</v>
      </c>
      <c r="B52" s="54"/>
      <c r="C52" s="54"/>
      <c r="D52" s="54"/>
      <c r="E52" s="54"/>
      <c r="F52" s="54"/>
      <c r="G52" s="54"/>
      <c r="H52" s="54"/>
      <c r="I52" s="54"/>
      <c r="J52" s="54"/>
    </row>
  </sheetData>
  <mergeCells count="59">
    <mergeCell ref="B44:J44"/>
    <mergeCell ref="B45:J45"/>
    <mergeCell ref="B46:J46"/>
    <mergeCell ref="B47:J47"/>
    <mergeCell ref="A38:J38"/>
    <mergeCell ref="B39:J39"/>
    <mergeCell ref="B40:J40"/>
    <mergeCell ref="B41:J41"/>
    <mergeCell ref="B42:J42"/>
    <mergeCell ref="A43:J43"/>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A1:A3"/>
    <mergeCell ref="C16:J16"/>
    <mergeCell ref="A17:J17"/>
    <mergeCell ref="B18:J18"/>
    <mergeCell ref="B19:J19"/>
    <mergeCell ref="B20:J20"/>
    <mergeCell ref="A22:J22"/>
    <mergeCell ref="A23:J23"/>
    <mergeCell ref="A24:B24"/>
    <mergeCell ref="I24:J24"/>
    <mergeCell ref="C24:E24"/>
    <mergeCell ref="F24:H24"/>
    <mergeCell ref="C27:D27"/>
    <mergeCell ref="G27:H27"/>
    <mergeCell ref="I27:J27"/>
    <mergeCell ref="C25:E25"/>
    <mergeCell ref="F25:H25"/>
    <mergeCell ref="E27:F27"/>
    <mergeCell ref="A50:J50"/>
    <mergeCell ref="A48:J48"/>
    <mergeCell ref="A49:J49"/>
    <mergeCell ref="A52:J52"/>
    <mergeCell ref="B9:J9"/>
    <mergeCell ref="B10:J10"/>
    <mergeCell ref="B21:J21"/>
    <mergeCell ref="A32:J32"/>
    <mergeCell ref="A33:J33"/>
    <mergeCell ref="B34:J34"/>
    <mergeCell ref="B35:J35"/>
    <mergeCell ref="B36:J36"/>
    <mergeCell ref="B37:J37"/>
    <mergeCell ref="A25:B25"/>
    <mergeCell ref="I25:J25"/>
    <mergeCell ref="A26:J26"/>
  </mergeCells>
  <phoneticPr fontId="21" type="noConversion"/>
  <dataValidations xWindow="713" yWindow="452" count="16">
    <dataValidation allowBlank="1" showInputMessage="1" showErrorMessage="1" prompt="Monto ejecutado en el trimestre" sqref="H28:H31" xr:uid="{00000000-0002-0000-0000-000000000000}"/>
    <dataValidation allowBlank="1" showInputMessage="1" showErrorMessage="1" prompt="Meta alcanzada en el trimestre" sqref="G28:G31" xr:uid="{00000000-0002-0000-0000-000001000000}"/>
    <dataValidation allowBlank="1" showInputMessage="1" showErrorMessage="1" prompt="Monto presupuestado para el producto" sqref="E29:F31 F28 D28:D31" xr:uid="{00000000-0002-0000-0000-000002000000}"/>
    <dataValidation allowBlank="1" showInputMessage="1" showErrorMessage="1" prompt="Meta anual del indicador" sqref="E28 C28:C31" xr:uid="{00000000-0002-0000-0000-000003000000}"/>
    <dataValidation allowBlank="1" showInputMessage="1" showErrorMessage="1" prompt="Nombre del indicador" sqref="B28:B31" xr:uid="{00000000-0002-0000-0000-000004000000}"/>
    <dataValidation allowBlank="1" showInputMessage="1" showErrorMessage="1" prompt="Nombre de cada producto" sqref="A28:A31"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De existir desvío, explicar razones." sqref="B37:J37 L46 L48 B39:B42 B44:B47" xr:uid="{00000000-0002-0000-0000-000009000000}"/>
    <dataValidation allowBlank="1" showInputMessage="1" showErrorMessage="1" prompt="1. Describir lo plasmado en el presupuesto_x000a_2. Describir lo alcanzado en términos financieros y de producción " sqref="B36:J36" xr:uid="{00000000-0002-0000-0000-00000A000000}"/>
    <dataValidation allowBlank="1" showInputMessage="1" showErrorMessage="1" prompt="¿En qué consiste el producto? su objetivo" sqref="B35:J35" xr:uid="{00000000-0002-0000-0000-00000B000000}"/>
    <dataValidation allowBlank="1" showInputMessage="1" showErrorMessage="1" prompt="Nombre del producto" sqref="B34:J34"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 allowBlank="1" showInputMessage="1" showErrorMessage="1" prompt="Oportunidades de mejora identificadas" sqref="A50:J51" xr:uid="{00000000-0002-0000-0000-000008000000}"/>
  </dataValidations>
  <pageMargins left="0.7" right="0.7" top="1.3149999999999999" bottom="0.75" header="0.3" footer="0.3"/>
  <pageSetup paperSize="9" scale="48" orientation="portrait" r:id="rId1"/>
  <colBreaks count="1" manualBreakCount="1">
    <brk id="13" max="51" man="1"/>
  </colBreaks>
  <ignoredErrors>
    <ignoredError sqref="I29" calculatedColumn="1"/>
    <ignoredError sqref="I30:I31"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Informe Fisico Financ. TI</vt:lpstr>
      <vt:lpstr>'Informe Fisico Financ. TI'!Área_de_impresión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Junior Collado</cp:lastModifiedBy>
  <cp:revision/>
  <cp:lastPrinted>2024-04-10T22:25:35Z</cp:lastPrinted>
  <dcterms:created xsi:type="dcterms:W3CDTF">2021-03-22T15:50:10Z</dcterms:created>
  <dcterms:modified xsi:type="dcterms:W3CDTF">2024-04-10T22:26:50Z</dcterms:modified>
  <cp:category/>
  <cp:contentStatus/>
</cp:coreProperties>
</file>