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4/Anual/"/>
    </mc:Choice>
  </mc:AlternateContent>
  <xr:revisionPtr revIDLastSave="55" documentId="13_ncr:1_{7B456BA0-F8B8-476B-A0EA-4B8EF7DE980C}" xr6:coauthVersionLast="47" xr6:coauthVersionMax="47" xr10:uidLastSave="{5CC21603-BCE8-4189-B936-CDB1C4B1AFAD}"/>
  <bookViews>
    <workbookView xWindow="-22222" yWindow="-104" windowWidth="22326" windowHeight="11947" xr2:uid="{00000000-000D-0000-FFFF-FFFF00000000}"/>
  </bookViews>
  <sheets>
    <sheet name="Informe Fisico Financ. año 2024" sheetId="1" r:id="rId1"/>
  </sheets>
  <definedNames>
    <definedName name="_xlnm.Print_Area" localSheetId="0">'Informe Fisico Financ. año 2024'!$A$1:$J$52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I31" i="1"/>
  <c r="J30" i="1"/>
  <c r="J29" i="1"/>
  <c r="I30" i="1"/>
  <c r="I25" i="1"/>
</calcChain>
</file>

<file path=xl/sharedStrings.xml><?xml version="1.0" encoding="utf-8"?>
<sst xmlns="http://schemas.openxmlformats.org/spreadsheetml/2006/main" count="92" uniqueCount="85">
  <si>
    <t>Código</t>
  </si>
  <si>
    <t>Documento Relacionado</t>
  </si>
  <si>
    <t>Fecha Versión</t>
  </si>
  <si>
    <t>Versión</t>
  </si>
  <si>
    <t>DEC-FOR013</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</si>
  <si>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</si>
  <si>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</si>
  <si>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</si>
  <si>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</si>
  <si>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</si>
  <si>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</si>
  <si>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</si>
  <si>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</si>
  <si>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</si>
  <si>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</si>
  <si>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</si>
  <si>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</si>
  <si>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</si>
  <si>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</si>
  <si>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</si>
  <si>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</si>
  <si>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</si>
  <si>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</si>
  <si>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</si>
  <si>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</si>
  <si>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</si>
  <si>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</si>
  <si>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</si>
  <si>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</si>
  <si>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</si>
  <si>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</si>
  <si>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</si>
  <si>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</si>
  <si>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</si>
  <si>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</si>
  <si>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</si>
  <si>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</si>
  <si>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</si>
  <si>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</si>
  <si>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</si>
  <si>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</si>
  <si>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</si>
  <si>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</si>
  <si>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</si>
  <si>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</si>
  <si>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</si>
  <si>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</si>
  <si>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</si>
  <si>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Productores agrícolas reciben capacitación y asistencia técnica para la tecnificación</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</si>
  <si>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</si>
  <si>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</si>
  <si>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</si>
  <si>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</si>
  <si>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</si>
  <si>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</si>
  <si>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</si>
  <si>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</si>
  <si>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</si>
  <si>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</si>
  <si>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</si>
  <si>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</si>
  <si>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</si>
  <si>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</si>
  <si>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N/A</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</si>
  <si>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</si>
  <si>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</si>
  <si>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</si>
  <si>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</si>
  <si>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</si>
  <si>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Elevar la productividad, competitividad y sostenibilidad ambiental y financiera de las cadenas agroproductivas, a fin de contribuir a la seguridad alimentaria, aprovechar el potencial exportador y generar empleo e ingresos para la población rural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</si>
  <si>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</si>
  <si>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</si>
  <si>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</si>
  <si>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</si>
  <si>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Número de asesorías y asistencias técnicas</t>
  </si>
  <si>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las actividades que se realizan de manera rrecurrente y que no está siendo vinculada a la producción fisica institucional.</t>
  </si>
  <si>
    <t>Ejecución Anual</t>
  </si>
  <si>
    <t>Programación Anual</t>
  </si>
  <si>
    <t>Para el año 2024, la meta física programada es de 15,000 tareas de tierras tecnificadas, sin embargo en dicho perído no hay programación en la meta física.
Para el año 2024 la ejecución financiera vinculada a este  producto institucional fue de RD$ 37,468,095.20 (Treinta y siete millones cuatrocientos secenta y ocho mil noventa y cinco pesos con 20/100) representando un 96.39% con respecto al total  programado en el referido año.</t>
  </si>
  <si>
    <t>Informe de Evaluación anual de las Metas Físicas-Financieras</t>
  </si>
  <si>
    <t>Durante el periodo enero - diciembre 2024,  la institución estuvo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presa.es por ello que la meta programada se mantuvo en cero.
En cuanto a la ejecución financiera, el monto ejecutado asociado a esta producción física para el referido año, es por concepto de Remuneraciones y contribuciones, incentivos, Bono SISMAP, salario 13, viáticos dentro y fuera del país, pasajes aéreos, seguro de personas, otras contrataciones de servicios, adquicisión de combustibles y de activos.</t>
  </si>
  <si>
    <r>
      <t>Para el año 2024, la meta física programada fue de 2,900 productores capacitados, de lo cual se ejecutaron durante el año</t>
    </r>
    <r>
      <rPr>
        <i/>
        <sz val="11"/>
        <rFont val="Calibri"/>
        <family val="2"/>
        <scheme val="minor"/>
      </rPr>
      <t xml:space="preserve"> alrededor de 96 capacitaciones</t>
    </r>
    <r>
      <rPr>
        <i/>
        <sz val="11"/>
        <color theme="1"/>
        <rFont val="Calibri"/>
        <family val="2"/>
        <scheme val="minor"/>
      </rPr>
      <t>, logrando impactar a</t>
    </r>
    <r>
      <rPr>
        <i/>
        <sz val="11"/>
        <color rgb="FFFF0000"/>
        <rFont val="Calibri"/>
        <family val="2"/>
        <scheme val="minor"/>
      </rPr>
      <t xml:space="preserve"> </t>
    </r>
    <r>
      <rPr>
        <i/>
        <sz val="11"/>
        <rFont val="Calibri"/>
        <family val="2"/>
        <scheme val="minor"/>
      </rPr>
      <t>3,516 beneficiarios, de los cuales 2,162 fueron hombres y 1,344 mujeres. las capacitaciones fueron impartidas en las regiones Cibao Noroeste,  Ozama, Cibao Sur, El Valle, Cibao Nordeste, Cibao Norte, Enriquillo, Yuma, Higüamo y Valdesia.</t>
    </r>
    <r>
      <rPr>
        <i/>
        <sz val="11"/>
        <color rgb="FFFF0000"/>
        <rFont val="Calibri"/>
        <family val="2"/>
        <scheme val="minor"/>
      </rPr>
      <t xml:space="preserve">
</t>
    </r>
    <r>
      <rPr>
        <i/>
        <sz val="11"/>
        <color theme="1"/>
        <rFont val="Calibri"/>
        <family val="2"/>
        <scheme val="minor"/>
      </rPr>
      <t xml:space="preserve">
Para el periodo 2024, la ejecución financiera vinculada a este producto institucional fué de RD$ 6,948,449.11 (Seis millones novecientos cuarenta y ocho mil cuatrocientos cuarenta y nueve pesos con 11/100) representando el 79.27% del total  programado en el referido periodo.</t>
    </r>
  </si>
  <si>
    <r>
      <t>Para el año 2024, con respecto a la meta física programada hay una sobre ejecución correspondiente a 4.67% por encima de lo programado, esto puede explicarse por el aumento del conocimiento de las organizaciones, instituciones y productores de los beneficios de la tecnificación lo que ocacionó una alta demanda del producto, además de la facilidad de acceso al mismo. es importante resaltar que durante el último trimestre del año fueron realizadas 12 asistencias técnicas especializadas en estudio geofísicos para la determinación de existencia de agua subterránea los cuales no fueron reportados a tiempo en dicho trimestre.</t>
    </r>
    <r>
      <rPr>
        <i/>
        <sz val="11"/>
        <color rgb="FFFF0000"/>
        <rFont val="Calibri"/>
        <family val="2"/>
        <scheme val="minor"/>
      </rPr>
      <t xml:space="preserve">
</t>
    </r>
    <r>
      <rPr>
        <i/>
        <sz val="11"/>
        <rFont val="Calibri"/>
        <family val="2"/>
        <scheme val="minor"/>
      </rPr>
      <t xml:space="preserve">
El monto ejecutado en este producto, durante el año 2024 fue menor a lo programado, exhibiendo un  desvío monetario por un monto de RD$ 2,820,496.02 con respecto al total programado, esta ejecución corresponde a pago de remuneraciones y contribuciones, incentivos, Bono SISMAP, salario 13, seguro de personas, pago de viáticos al interior del país, adquicisión de licencias (derechos de uso), pago de servicios técnicos profesionales y adquicisión de mobiliarios y equipos.</t>
    </r>
  </si>
  <si>
    <r>
      <rPr>
        <i/>
        <sz val="11"/>
        <rFont val="Calibri"/>
        <family val="2"/>
        <scheme val="minor"/>
      </rPr>
      <t xml:space="preserve">Para el año 2024, la meta física programada es de 150 asesorías y asistencias técnicas, para este período la ejecución de este producto fue de 157 Asesorías y Asistencias Técnicas realizadas a organizaciones, instituciones y productores, lo que representa un cumplimiento de 104.67%.
</t>
    </r>
    <r>
      <rPr>
        <i/>
        <sz val="11"/>
        <color theme="1"/>
        <rFont val="Calibri"/>
        <family val="2"/>
        <scheme val="minor"/>
      </rPr>
      <t xml:space="preserve">
Para el  año 2024 la ejecución financiera vinculada a este producto institucional fue  de RD$ 33,275,562.00 (Treinta y tres millones doscientos setenta y cinco mil quinientos secenta y dos pesos con 00/100) representando un 91.52% del total  programado en el referido periodo presupuestario.</t>
    </r>
  </si>
  <si>
    <r>
      <t xml:space="preserve">Para el año 2024, </t>
    </r>
    <r>
      <rPr>
        <i/>
        <sz val="11"/>
        <rFont val="Calibri"/>
        <family val="2"/>
        <scheme val="minor"/>
      </rPr>
      <t xml:space="preserve">la ejecución física de este producto presentó </t>
    </r>
    <r>
      <rPr>
        <sz val="11"/>
        <rFont val="Calibri"/>
        <family val="2"/>
        <scheme val="minor"/>
      </rPr>
      <t>un excedente de 21%, en primera instancia, al conocimiento del producto de capacitación en el entorno agropecuario,lo que probocó un aumento en las solicitudes, además, se realizaron procesos con la inclusión de tecnologías que permitieron la capacitación a distancia accediendo a una mayor cantidad de personas, por otro lado, los organismos públicos, privados y de la sociedad civil tuvieron una mayor aceptación de este producto, realizando convocatorias con muchos participantes.</t>
    </r>
    <r>
      <rPr>
        <i/>
        <sz val="11"/>
        <color theme="1"/>
        <rFont val="Calibri"/>
        <family val="2"/>
        <scheme val="minor"/>
      </rPr>
      <t xml:space="preserve">
El monto ejecutado en este producto, durante el referido periodo,  fue menor a lo programado, exhibiendo un desvío monetario por un monto de RD$ 1,816,615.89, dicha ejecución de gastos fué por concepto en pago de remuneraciones y contribuciones, incentivos, Bono SISMAP, salario 13,  viáticos y  pago de seguro de personas.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</si>
</sst>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i/>
      <sz val="11"/>
      <name val="Calibri"/>
      <family val="2"/>
      <scheme val="minor"/>
    </font>
    <font>
      <sz val="1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7" fillId="0" borderId="16" xfId="0" applyFont="1" applyBorder="1" applyAlignment="1">
      <alignment vertical="center"/>
    </xf>
    <xf numFmtId="0" fontId="0" fillId="0" borderId="16" xfId="0" applyBorder="1"/>
    <xf numFmtId="0" fontId="9" fillId="0" borderId="0" xfId="0" applyFont="1" applyProtection="1">
      <protection locked="0"/>
    </xf>
    <xf numFmtId="0" fontId="8" fillId="6" borderId="18" xfId="0" applyFont="1" applyFill="1" applyBorder="1" applyAlignment="1">
      <alignment horizontal="center" vertical="center"/>
    </xf>
    <xf numFmtId="0" fontId="7" fillId="0" borderId="16" xfId="0" applyFont="1" applyBorder="1" applyAlignment="1">
      <alignment vertical="center" wrapText="1"/>
    </xf>
    <xf numFmtId="0" fontId="13" fillId="8" borderId="29"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4" fillId="0" borderId="2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10" fontId="14" fillId="7" borderId="27" xfId="2" applyNumberFormat="1" applyFont="1" applyFill="1" applyBorder="1" applyAlignment="1" applyProtection="1">
      <alignment horizontal="center" vertical="center" wrapText="1" readingOrder="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165" fontId="14" fillId="0" borderId="33" xfId="0" applyNumberFormat="1" applyFont="1" applyBorder="1" applyAlignment="1" applyProtection="1">
      <alignment horizontal="center" vertical="center" wrapText="1" readingOrder="1"/>
      <protection locked="0"/>
    </xf>
    <xf numFmtId="166" fontId="14" fillId="0" borderId="33" xfId="0" applyNumberFormat="1" applyFont="1" applyBorder="1" applyAlignment="1" applyProtection="1">
      <alignment horizontal="center" vertical="center" wrapText="1" readingOrder="1"/>
      <protection locked="0"/>
    </xf>
    <xf numFmtId="0" fontId="2" fillId="0" borderId="16" xfId="0" applyFont="1" applyBorder="1"/>
    <xf numFmtId="0" fontId="8" fillId="6" borderId="18"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165" fontId="14" fillId="0" borderId="27" xfId="0" applyNumberFormat="1" applyFont="1" applyBorder="1" applyAlignment="1" applyProtection="1">
      <alignment horizontal="center" vertical="center" wrapText="1"/>
      <protection locked="0"/>
    </xf>
    <xf numFmtId="9" fontId="14" fillId="7" borderId="27" xfId="2" applyFont="1" applyFill="1" applyBorder="1" applyAlignment="1" applyProtection="1">
      <alignment horizontal="center" vertical="center" wrapText="1" readingOrder="1"/>
      <protection locked="0"/>
    </xf>
    <xf numFmtId="43" fontId="0" fillId="0" borderId="0" xfId="1" applyFont="1"/>
    <xf numFmtId="39" fontId="0" fillId="0" borderId="0" xfId="0" applyNumberFormat="1"/>
    <xf numFmtId="0" fontId="5" fillId="4" borderId="0" xfId="0" applyFont="1" applyFill="1" applyAlignment="1">
      <alignment horizontal="left" vertical="center"/>
    </xf>
    <xf numFmtId="10" fontId="14" fillId="7" borderId="41" xfId="2" applyNumberFormat="1" applyFont="1" applyFill="1" applyBorder="1" applyAlignment="1" applyProtection="1">
      <alignment horizontal="center" vertical="center" wrapText="1" readingOrder="1"/>
      <protection locked="0"/>
    </xf>
    <xf numFmtId="10" fontId="14" fillId="7" borderId="27" xfId="2" applyNumberFormat="1" applyFont="1" applyFill="1" applyBorder="1" applyAlignment="1" applyProtection="1">
      <alignment horizontal="center" vertical="center" wrapText="1" readingOrder="1"/>
    </xf>
    <xf numFmtId="10" fontId="14" fillId="7" borderId="41" xfId="2" applyNumberFormat="1" applyFont="1" applyFill="1" applyBorder="1" applyAlignment="1" applyProtection="1">
      <alignment horizontal="center" vertical="center" wrapText="1" readingOrder="1"/>
    </xf>
    <xf numFmtId="43" fontId="8" fillId="0" borderId="0" xfId="1" applyFont="1"/>
    <xf numFmtId="0" fontId="7" fillId="0" borderId="4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164" fontId="24" fillId="0" borderId="11" xfId="0" applyNumberFormat="1" applyFont="1" applyBorder="1" applyAlignment="1">
      <alignment horizontal="center" vertical="center" wrapText="1"/>
    </xf>
    <xf numFmtId="0" fontId="24" fillId="0" borderId="12" xfId="0" applyFont="1" applyBorder="1" applyAlignment="1">
      <alignment horizontal="center" vertical="center" wrapText="1"/>
    </xf>
    <xf numFmtId="43" fontId="25" fillId="0" borderId="0" xfId="1" applyFont="1"/>
    <xf numFmtId="43" fontId="0" fillId="0" borderId="0" xfId="0" applyNumberFormat="1"/>
    <xf numFmtId="43" fontId="18" fillId="0" borderId="0" xfId="1" applyFont="1" applyAlignment="1" applyProtection="1">
      <alignment horizontal="left" vertical="center" wrapText="1"/>
      <protection locked="0"/>
    </xf>
    <xf numFmtId="0" fontId="18" fillId="0" borderId="14" xfId="0" applyFont="1" applyBorder="1" applyAlignment="1" applyProtection="1">
      <alignment horizontal="justify" vertical="center" wrapText="1"/>
      <protection locked="0"/>
    </xf>
    <xf numFmtId="0" fontId="18" fillId="0" borderId="43"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7" fillId="10" borderId="16"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7" fillId="10" borderId="1"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0" fontId="8"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0" xfId="0" applyFont="1" applyFill="1" applyAlignment="1">
      <alignment horizontal="left" vertical="center"/>
    </xf>
    <xf numFmtId="0" fontId="6" fillId="5" borderId="17"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5"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49" fontId="18" fillId="0" borderId="18" xfId="0" quotePrefix="1" applyNumberFormat="1" applyFont="1" applyBorder="1" applyAlignment="1" applyProtection="1">
      <alignment horizontal="left" vertical="center" wrapText="1"/>
      <protection locked="0"/>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18" fillId="0" borderId="18" xfId="0" applyFont="1" applyBorder="1" applyAlignment="1" applyProtection="1">
      <alignment horizontal="justify"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18"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25" xfId="0" applyFont="1" applyFill="1" applyBorder="1" applyAlignment="1">
      <alignment horizontal="center" vertical="center" wrapText="1" readingOrder="1"/>
    </xf>
    <xf numFmtId="0" fontId="11" fillId="6" borderId="37"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9" fillId="6" borderId="27" xfId="0" applyFont="1" applyFill="1" applyBorder="1" applyAlignment="1">
      <alignment vertical="top" wrapText="1"/>
    </xf>
    <xf numFmtId="0" fontId="9" fillId="6" borderId="28" xfId="0" applyFont="1" applyFill="1" applyBorder="1" applyAlignment="1">
      <alignment vertical="top" wrapText="1"/>
    </xf>
    <xf numFmtId="39" fontId="9" fillId="0" borderId="24" xfId="1" applyNumberFormat="1" applyFont="1" applyFill="1" applyBorder="1" applyAlignment="1" applyProtection="1">
      <alignment horizontal="center" vertical="center" wrapText="1" readingOrder="1"/>
      <protection locked="0"/>
    </xf>
    <xf numFmtId="39" fontId="9" fillId="0" borderId="37" xfId="1" applyNumberFormat="1" applyFont="1" applyFill="1" applyBorder="1" applyAlignment="1" applyProtection="1">
      <alignment horizontal="center" vertical="center" wrapText="1" readingOrder="1"/>
      <protection locked="0"/>
    </xf>
    <xf numFmtId="39" fontId="9" fillId="0" borderId="23" xfId="1" applyNumberFormat="1" applyFont="1" applyFill="1" applyBorder="1" applyAlignment="1" applyProtection="1">
      <alignment horizontal="center" vertical="center" wrapText="1" readingOrder="1"/>
      <protection locked="0"/>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6" fillId="5" borderId="16"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7" xfId="0" applyFont="1" applyFill="1" applyBorder="1" applyAlignment="1">
      <alignment horizontal="left" vertical="center" wrapText="1"/>
    </xf>
    <xf numFmtId="0" fontId="16" fillId="0" borderId="0" xfId="0" applyFont="1" applyAlignment="1">
      <alignment horizontal="left" vertical="center" wrapText="1"/>
    </xf>
    <xf numFmtId="39" fontId="9" fillId="0" borderId="26" xfId="1" applyNumberFormat="1" applyFont="1" applyFill="1" applyBorder="1" applyAlignment="1" applyProtection="1">
      <alignment horizontal="center" vertical="center" wrapText="1" readingOrder="1"/>
      <protection locked="0"/>
    </xf>
    <xf numFmtId="39" fontId="9" fillId="0" borderId="27" xfId="1" applyNumberFormat="1" applyFont="1" applyFill="1" applyBorder="1" applyAlignment="1" applyProtection="1">
      <alignment horizontal="center" vertical="center" wrapText="1" readingOrder="1"/>
      <protection locked="0"/>
    </xf>
    <xf numFmtId="10" fontId="9" fillId="0" borderId="27" xfId="2" applyNumberFormat="1" applyFont="1" applyFill="1" applyBorder="1" applyAlignment="1" applyProtection="1">
      <alignment horizontal="center" vertical="center" wrapText="1" readingOrder="1"/>
    </xf>
    <xf numFmtId="10" fontId="9" fillId="0" borderId="28"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85416</xdr:colOff>
      <xdr:row>0</xdr:row>
      <xdr:rowOff>0</xdr:rowOff>
    </xdr:from>
    <xdr:to>
      <xdr:col>0</xdr:col>
      <xdr:colOff>1265100</xdr:colOff>
      <xdr:row>2</xdr:row>
      <xdr:rowOff>114447</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85416" y="0"/>
          <a:ext cx="1179684" cy="648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Y52"/>
  <sheetViews>
    <sheetView showGridLines="0" tabSelected="1" zoomScale="85" zoomScaleNormal="85" workbookViewId="0">
      <selection activeCell="B42" sqref="B42:J42"/>
    </sheetView>
  </sheetViews>
  <sheetFormatPr baseColWidth="10" defaultColWidth="11.3984375" defaultRowHeight="14.4" x14ac:dyDescent="0.3"/>
  <cols>
    <col min="1" max="1" width="23.296875" style="3" customWidth="1"/>
    <col min="2" max="2" width="15.3984375" style="3" customWidth="1"/>
    <col min="3" max="3" width="12.296875" style="3" customWidth="1"/>
    <col min="4" max="4" width="12" style="3" customWidth="1"/>
    <col min="5" max="5" width="11.09765625" style="3" customWidth="1"/>
    <col min="6" max="6" width="12.69921875" style="3" customWidth="1"/>
    <col min="7" max="7" width="11" style="3" customWidth="1"/>
    <col min="8" max="8" width="13" style="3" customWidth="1"/>
    <col min="9" max="9" width="9.59765625" style="3" customWidth="1"/>
    <col min="10" max="10" width="11.69921875" style="3" customWidth="1"/>
    <col min="11" max="11" width="19" customWidth="1"/>
    <col min="12" max="12" width="17.296875" customWidth="1"/>
    <col min="13" max="13" width="15.8984375" customWidth="1"/>
    <col min="14" max="14" width="15.69921875" customWidth="1"/>
  </cols>
  <sheetData>
    <row r="1" spans="1:10" ht="16.7" thickBot="1" x14ac:dyDescent="0.35">
      <c r="A1" s="85"/>
      <c r="B1" s="66" t="s">
        <v>79</v>
      </c>
      <c r="C1" s="67"/>
      <c r="D1" s="67"/>
      <c r="E1" s="67"/>
      <c r="F1" s="67"/>
      <c r="G1" s="67"/>
      <c r="H1" s="67"/>
      <c r="I1" s="67"/>
      <c r="J1" s="68"/>
    </row>
    <row r="2" spans="1:10" ht="24.8" customHeight="1" thickBot="1" x14ac:dyDescent="0.35">
      <c r="A2" s="86"/>
      <c r="B2" s="69" t="s">
        <v>0</v>
      </c>
      <c r="C2" s="70"/>
      <c r="D2" s="69" t="s">
        <v>1</v>
      </c>
      <c r="E2" s="70"/>
      <c r="F2" s="70"/>
      <c r="G2" s="70"/>
      <c r="H2" s="71"/>
      <c r="I2" s="33" t="s">
        <v>2</v>
      </c>
      <c r="J2" s="34" t="s">
        <v>3</v>
      </c>
    </row>
    <row r="3" spans="1:10" ht="17.3" customHeight="1" thickBot="1" x14ac:dyDescent="0.35">
      <c r="A3" s="87"/>
      <c r="B3" s="72" t="s">
        <v>4</v>
      </c>
      <c r="C3" s="73"/>
      <c r="D3" s="72"/>
      <c r="E3" s="73"/>
      <c r="F3" s="73"/>
      <c r="G3" s="73"/>
      <c r="H3" s="74"/>
      <c r="I3" s="35"/>
      <c r="J3" s="36"/>
    </row>
    <row r="4" spans="1:10" ht="3.75" customHeight="1" x14ac:dyDescent="0.3">
      <c r="A4" s="75"/>
      <c r="B4" s="76"/>
      <c r="C4" s="76"/>
      <c r="D4" s="77"/>
      <c r="E4" s="77"/>
      <c r="F4" s="77"/>
      <c r="G4" s="77"/>
      <c r="H4" s="77"/>
      <c r="I4" s="76"/>
      <c r="J4" s="78"/>
    </row>
    <row r="5" spans="1:10" ht="3.05" customHeight="1" x14ac:dyDescent="0.3">
      <c r="A5" s="57"/>
      <c r="B5" s="58"/>
      <c r="C5" s="58"/>
      <c r="D5" s="58"/>
      <c r="E5" s="58"/>
      <c r="F5" s="58"/>
      <c r="G5" s="58"/>
      <c r="H5" s="58"/>
      <c r="I5" s="58"/>
      <c r="J5" s="59"/>
    </row>
    <row r="6" spans="1:10" ht="16.149999999999999" x14ac:dyDescent="0.3">
      <c r="A6" s="60" t="s">
        <v>70</v>
      </c>
      <c r="B6" s="61"/>
      <c r="C6" s="61"/>
      <c r="D6" s="61"/>
      <c r="E6" s="61"/>
      <c r="F6" s="61"/>
      <c r="G6" s="61"/>
      <c r="H6" s="61"/>
      <c r="I6" s="61"/>
      <c r="J6" s="62"/>
    </row>
    <row r="7" spans="1:10" ht="16.149999999999999" x14ac:dyDescent="0.3">
      <c r="A7" s="63" t="s">
        <v>5</v>
      </c>
      <c r="B7" s="64"/>
      <c r="C7" s="64"/>
      <c r="D7" s="64"/>
      <c r="E7" s="64"/>
      <c r="F7" s="64"/>
      <c r="G7" s="64"/>
      <c r="H7" s="64"/>
      <c r="I7" s="64"/>
      <c r="J7" s="65"/>
    </row>
    <row r="8" spans="1:10" x14ac:dyDescent="0.3">
      <c r="A8" s="1" t="s">
        <v>6</v>
      </c>
      <c r="B8" s="79" t="s">
        <v>7</v>
      </c>
      <c r="C8" s="80"/>
      <c r="D8" s="80"/>
      <c r="E8" s="80"/>
      <c r="F8" s="80"/>
      <c r="G8" s="80"/>
      <c r="H8" s="80"/>
      <c r="I8" s="80"/>
      <c r="J8" s="81"/>
    </row>
    <row r="9" spans="1:10" ht="15" customHeight="1" x14ac:dyDescent="0.3">
      <c r="A9" s="18" t="s">
        <v>8</v>
      </c>
      <c r="B9" s="79" t="s">
        <v>9</v>
      </c>
      <c r="C9" s="80"/>
      <c r="D9" s="80"/>
      <c r="E9" s="80"/>
      <c r="F9" s="80"/>
      <c r="G9" s="80"/>
      <c r="H9" s="80"/>
      <c r="I9" s="80"/>
      <c r="J9" s="81"/>
    </row>
    <row r="10" spans="1:10" ht="17.3" customHeight="1" x14ac:dyDescent="0.3">
      <c r="A10" s="18" t="s">
        <v>10</v>
      </c>
      <c r="B10" s="79" t="s">
        <v>11</v>
      </c>
      <c r="C10" s="80"/>
      <c r="D10" s="80"/>
      <c r="E10" s="80"/>
      <c r="F10" s="80"/>
      <c r="G10" s="80"/>
      <c r="H10" s="80"/>
      <c r="I10" s="80"/>
      <c r="J10" s="81"/>
    </row>
    <row r="11" spans="1:10" ht="51.7" customHeight="1" x14ac:dyDescent="0.3">
      <c r="A11" s="1" t="s">
        <v>12</v>
      </c>
      <c r="B11" s="82" t="s">
        <v>71</v>
      </c>
      <c r="C11" s="83"/>
      <c r="D11" s="83"/>
      <c r="E11" s="83"/>
      <c r="F11" s="83"/>
      <c r="G11" s="83"/>
      <c r="H11" s="83"/>
      <c r="I11" s="83"/>
      <c r="J11" s="84"/>
    </row>
    <row r="12" spans="1:10" ht="49.55" customHeight="1" x14ac:dyDescent="0.3">
      <c r="A12" s="1" t="s">
        <v>13</v>
      </c>
      <c r="B12" s="82" t="s">
        <v>14</v>
      </c>
      <c r="C12" s="83"/>
      <c r="D12" s="83"/>
      <c r="E12" s="83"/>
      <c r="F12" s="83"/>
      <c r="G12" s="83"/>
      <c r="H12" s="83"/>
      <c r="I12" s="83"/>
      <c r="J12" s="84"/>
    </row>
    <row r="13" spans="1:10" ht="16.149999999999999" x14ac:dyDescent="0.3">
      <c r="A13" s="60" t="s">
        <v>15</v>
      </c>
      <c r="B13" s="61"/>
      <c r="C13" s="61"/>
      <c r="D13" s="61"/>
      <c r="E13" s="61"/>
      <c r="F13" s="61"/>
      <c r="G13" s="61"/>
      <c r="H13" s="61"/>
      <c r="I13" s="61"/>
      <c r="J13" s="62"/>
    </row>
    <row r="14" spans="1:10" ht="27.8" customHeight="1" x14ac:dyDescent="0.3">
      <c r="A14" s="1" t="s">
        <v>53</v>
      </c>
      <c r="B14" s="19">
        <v>3</v>
      </c>
      <c r="C14" s="56" t="s">
        <v>67</v>
      </c>
      <c r="D14" s="56"/>
      <c r="E14" s="56"/>
      <c r="F14" s="56"/>
      <c r="G14" s="56"/>
      <c r="H14" s="56"/>
      <c r="I14" s="56"/>
      <c r="J14" s="56"/>
    </row>
    <row r="15" spans="1:10" ht="26.25" customHeight="1" x14ac:dyDescent="0.3">
      <c r="A15" s="1" t="s">
        <v>54</v>
      </c>
      <c r="B15" s="4">
        <v>3.5</v>
      </c>
      <c r="C15" s="56" t="s">
        <v>68</v>
      </c>
      <c r="D15" s="56"/>
      <c r="E15" s="56"/>
      <c r="F15" s="56"/>
      <c r="G15" s="56"/>
      <c r="H15" s="56"/>
      <c r="I15" s="56"/>
      <c r="J15" s="56"/>
    </row>
    <row r="16" spans="1:10" ht="28.4" customHeight="1" x14ac:dyDescent="0.3">
      <c r="A16" s="1" t="s">
        <v>55</v>
      </c>
      <c r="B16" s="4" t="s">
        <v>43</v>
      </c>
      <c r="C16" s="56" t="s">
        <v>69</v>
      </c>
      <c r="D16" s="56"/>
      <c r="E16" s="56"/>
      <c r="F16" s="56"/>
      <c r="G16" s="56"/>
      <c r="H16" s="56"/>
      <c r="I16" s="56"/>
      <c r="J16" s="56"/>
    </row>
    <row r="17" spans="1:13" ht="16.149999999999999" x14ac:dyDescent="0.3">
      <c r="A17" s="60" t="s">
        <v>16</v>
      </c>
      <c r="B17" s="61"/>
      <c r="C17" s="61"/>
      <c r="D17" s="61"/>
      <c r="E17" s="61"/>
      <c r="F17" s="61"/>
      <c r="G17" s="61"/>
      <c r="H17" s="61"/>
      <c r="I17" s="61"/>
      <c r="J17" s="62"/>
    </row>
    <row r="18" spans="1:13" ht="26.25" customHeight="1" x14ac:dyDescent="0.3">
      <c r="A18" s="1" t="s">
        <v>17</v>
      </c>
      <c r="B18" s="88" t="s">
        <v>44</v>
      </c>
      <c r="C18" s="88"/>
      <c r="D18" s="88"/>
      <c r="E18" s="88"/>
      <c r="F18" s="88"/>
      <c r="G18" s="88"/>
      <c r="H18" s="88"/>
      <c r="I18" s="88"/>
      <c r="J18" s="89"/>
    </row>
    <row r="19" spans="1:13" ht="33" customHeight="1" x14ac:dyDescent="0.3">
      <c r="A19" s="5" t="s">
        <v>18</v>
      </c>
      <c r="B19" s="88" t="s">
        <v>72</v>
      </c>
      <c r="C19" s="88"/>
      <c r="D19" s="88"/>
      <c r="E19" s="88"/>
      <c r="F19" s="88"/>
      <c r="G19" s="88"/>
      <c r="H19" s="88"/>
      <c r="I19" s="88"/>
      <c r="J19" s="89"/>
      <c r="K19" s="23"/>
    </row>
    <row r="20" spans="1:13" ht="33.700000000000003" customHeight="1" x14ac:dyDescent="0.3">
      <c r="A20" s="5" t="s">
        <v>19</v>
      </c>
      <c r="B20" s="88" t="s">
        <v>20</v>
      </c>
      <c r="C20" s="88"/>
      <c r="D20" s="88"/>
      <c r="E20" s="88"/>
      <c r="F20" s="88"/>
      <c r="G20" s="88"/>
      <c r="H20" s="88"/>
      <c r="I20" s="88"/>
      <c r="J20" s="89"/>
      <c r="K20" s="23"/>
    </row>
    <row r="21" spans="1:13" ht="39.049999999999997" customHeight="1" x14ac:dyDescent="0.3">
      <c r="A21" s="5" t="s">
        <v>21</v>
      </c>
      <c r="B21" s="88" t="s">
        <v>45</v>
      </c>
      <c r="C21" s="88"/>
      <c r="D21" s="88"/>
      <c r="E21" s="88"/>
      <c r="F21" s="88"/>
      <c r="G21" s="88"/>
      <c r="H21" s="88"/>
      <c r="I21" s="88"/>
      <c r="J21" s="89"/>
      <c r="K21" s="29"/>
    </row>
    <row r="22" spans="1:13" ht="16.149999999999999" x14ac:dyDescent="0.3">
      <c r="A22" s="60" t="s">
        <v>22</v>
      </c>
      <c r="B22" s="61"/>
      <c r="C22" s="61"/>
      <c r="D22" s="61"/>
      <c r="E22" s="61"/>
      <c r="F22" s="61"/>
      <c r="G22" s="61"/>
      <c r="H22" s="61"/>
      <c r="I22" s="61"/>
      <c r="J22" s="62"/>
      <c r="K22" s="29"/>
    </row>
    <row r="23" spans="1:13" ht="16.149999999999999" x14ac:dyDescent="0.3">
      <c r="A23" s="63" t="s">
        <v>56</v>
      </c>
      <c r="B23" s="64"/>
      <c r="C23" s="64"/>
      <c r="D23" s="64"/>
      <c r="E23" s="64"/>
      <c r="F23" s="64"/>
      <c r="G23" s="64"/>
      <c r="H23" s="64"/>
      <c r="I23" s="64"/>
      <c r="J23" s="65"/>
      <c r="K23" s="37"/>
      <c r="M23" s="23"/>
    </row>
    <row r="24" spans="1:13" ht="15" customHeight="1" x14ac:dyDescent="0.3">
      <c r="A24" s="90" t="s">
        <v>23</v>
      </c>
      <c r="B24" s="91"/>
      <c r="C24" s="92" t="s">
        <v>24</v>
      </c>
      <c r="D24" s="94"/>
      <c r="E24" s="94"/>
      <c r="F24" s="94" t="s">
        <v>25</v>
      </c>
      <c r="G24" s="94"/>
      <c r="H24" s="91"/>
      <c r="I24" s="92" t="s">
        <v>26</v>
      </c>
      <c r="J24" s="93"/>
      <c r="K24" s="29"/>
    </row>
    <row r="25" spans="1:13" x14ac:dyDescent="0.3">
      <c r="A25" s="108">
        <v>191121879</v>
      </c>
      <c r="B25" s="109"/>
      <c r="C25" s="98">
        <v>186121879</v>
      </c>
      <c r="D25" s="99"/>
      <c r="E25" s="100"/>
      <c r="F25" s="98">
        <v>182867794.66</v>
      </c>
      <c r="G25" s="99"/>
      <c r="H25" s="100"/>
      <c r="I25" s="110">
        <f>IF(F25&gt;0,F25/C25,0)</f>
        <v>0.98251637928069702</v>
      </c>
      <c r="J25" s="111"/>
      <c r="K25" s="29"/>
    </row>
    <row r="26" spans="1:13" ht="16.149999999999999" x14ac:dyDescent="0.3">
      <c r="A26" s="63"/>
      <c r="B26" s="64"/>
      <c r="C26" s="64"/>
      <c r="D26" s="64"/>
      <c r="E26" s="64"/>
      <c r="F26" s="64"/>
      <c r="G26" s="64"/>
      <c r="H26" s="64"/>
      <c r="I26" s="64"/>
      <c r="J26" s="65"/>
      <c r="K26" s="29"/>
    </row>
    <row r="27" spans="1:13" x14ac:dyDescent="0.3">
      <c r="A27" s="2"/>
      <c r="B27"/>
      <c r="C27" s="95" t="s">
        <v>27</v>
      </c>
      <c r="D27" s="96"/>
      <c r="E27" s="95" t="s">
        <v>77</v>
      </c>
      <c r="F27" s="96"/>
      <c r="G27" s="95" t="s">
        <v>76</v>
      </c>
      <c r="H27" s="95"/>
      <c r="I27" s="95" t="s">
        <v>28</v>
      </c>
      <c r="J27" s="97"/>
      <c r="K27" s="29"/>
    </row>
    <row r="28" spans="1:13" ht="39.75" x14ac:dyDescent="0.3">
      <c r="A28" s="6" t="s">
        <v>29</v>
      </c>
      <c r="B28" s="7" t="s">
        <v>30</v>
      </c>
      <c r="C28" s="7" t="s">
        <v>31</v>
      </c>
      <c r="D28" s="7" t="s">
        <v>32</v>
      </c>
      <c r="E28" s="7" t="s">
        <v>33</v>
      </c>
      <c r="F28" s="7" t="s">
        <v>34</v>
      </c>
      <c r="G28" s="7" t="s">
        <v>35</v>
      </c>
      <c r="H28" s="7" t="s">
        <v>36</v>
      </c>
      <c r="I28" s="7" t="s">
        <v>61</v>
      </c>
      <c r="J28" s="8" t="s">
        <v>60</v>
      </c>
    </row>
    <row r="29" spans="1:13" ht="33.700000000000003" customHeight="1" x14ac:dyDescent="0.3">
      <c r="A29" s="9" t="s">
        <v>46</v>
      </c>
      <c r="B29" s="10" t="s">
        <v>47</v>
      </c>
      <c r="C29" s="11">
        <v>0</v>
      </c>
      <c r="D29" s="12">
        <v>37841249</v>
      </c>
      <c r="E29" s="11">
        <v>0</v>
      </c>
      <c r="F29" s="12">
        <v>38872312</v>
      </c>
      <c r="G29" s="21">
        <v>0</v>
      </c>
      <c r="H29" s="12">
        <v>37468095.200000003</v>
      </c>
      <c r="I29" s="13" t="s">
        <v>63</v>
      </c>
      <c r="J29" s="27">
        <f>Tabla1[[#This Row],[Financiera 
 (F)]]/Tabla1[[#This Row],[Financiera
(D)]]</f>
        <v>0.96387616975290802</v>
      </c>
      <c r="L29" s="23"/>
    </row>
    <row r="30" spans="1:13" ht="38.299999999999997" customHeight="1" x14ac:dyDescent="0.3">
      <c r="A30" s="14" t="s">
        <v>48</v>
      </c>
      <c r="B30" s="15" t="s">
        <v>49</v>
      </c>
      <c r="C30" s="16">
        <v>2900</v>
      </c>
      <c r="D30" s="17">
        <v>7013472</v>
      </c>
      <c r="E30" s="11">
        <v>2900</v>
      </c>
      <c r="F30" s="17">
        <v>8765065</v>
      </c>
      <c r="G30" s="16">
        <v>3516</v>
      </c>
      <c r="H30" s="17">
        <v>6948449.1100000003</v>
      </c>
      <c r="I30" s="22">
        <f>+Tabla1[[#This Row],[Física 
(E)]]/Tabla1[[#This Row],[Física
(C)]]</f>
        <v>1.2124137931034482</v>
      </c>
      <c r="J30" s="27">
        <f>Tabla1[[#This Row],[Financiera 
 (F)]]/Tabla1[[#This Row],[Financiera
(D)]]</f>
        <v>0.79274359174746567</v>
      </c>
      <c r="L30" s="23"/>
    </row>
    <row r="31" spans="1:13" ht="59.2" customHeight="1" x14ac:dyDescent="0.3">
      <c r="A31" s="14" t="s">
        <v>62</v>
      </c>
      <c r="B31" s="15" t="s">
        <v>74</v>
      </c>
      <c r="C31" s="16">
        <v>150</v>
      </c>
      <c r="D31" s="17">
        <v>30719840</v>
      </c>
      <c r="E31" s="16">
        <v>150</v>
      </c>
      <c r="F31" s="17">
        <v>33275562</v>
      </c>
      <c r="G31" s="16">
        <v>157</v>
      </c>
      <c r="H31" s="17">
        <v>30455065.98</v>
      </c>
      <c r="I31" s="26">
        <f>+Tabla1[[#This Row],[Física 
(E)]]/Tabla1[[#This Row],[Física
(C)]]</f>
        <v>1.0466666666666666</v>
      </c>
      <c r="J31" s="28">
        <f>Tabla1[[#This Row],[Financiera 
 (F)]]/Tabla1[[#This Row],[Financiera
(D)]]</f>
        <v>0.91523821536057004</v>
      </c>
    </row>
    <row r="32" spans="1:13" ht="16.149999999999999" x14ac:dyDescent="0.3">
      <c r="A32" s="60" t="s">
        <v>37</v>
      </c>
      <c r="B32" s="61"/>
      <c r="C32" s="61"/>
      <c r="D32" s="61"/>
      <c r="E32" s="61"/>
      <c r="F32" s="61"/>
      <c r="G32" s="61"/>
      <c r="H32" s="61"/>
      <c r="I32" s="61"/>
      <c r="J32" s="62"/>
    </row>
    <row r="33" spans="1:25" ht="16.7" thickBot="1" x14ac:dyDescent="0.35">
      <c r="A33" s="63" t="s">
        <v>38</v>
      </c>
      <c r="B33" s="64"/>
      <c r="C33" s="64"/>
      <c r="D33" s="64"/>
      <c r="E33" s="64"/>
      <c r="F33" s="64"/>
      <c r="G33" s="64"/>
      <c r="H33" s="64"/>
      <c r="I33" s="64"/>
      <c r="J33" s="65"/>
      <c r="M33" s="24"/>
    </row>
    <row r="34" spans="1:25" ht="20.3" customHeight="1" x14ac:dyDescent="0.3">
      <c r="A34" s="30" t="s">
        <v>39</v>
      </c>
      <c r="B34" s="40" t="s">
        <v>50</v>
      </c>
      <c r="C34" s="40"/>
      <c r="D34" s="40"/>
      <c r="E34" s="40"/>
      <c r="F34" s="40"/>
      <c r="G34" s="40"/>
      <c r="H34" s="40"/>
      <c r="I34" s="40"/>
      <c r="J34" s="41"/>
    </row>
    <row r="35" spans="1:25" ht="49.55" customHeight="1" x14ac:dyDescent="0.3">
      <c r="A35" s="31" t="s">
        <v>57</v>
      </c>
      <c r="B35" s="42" t="s">
        <v>73</v>
      </c>
      <c r="C35" s="42"/>
      <c r="D35" s="42"/>
      <c r="E35" s="42"/>
      <c r="F35" s="42"/>
      <c r="G35" s="42"/>
      <c r="H35" s="42"/>
      <c r="I35" s="42"/>
      <c r="J35" s="43"/>
    </row>
    <row r="36" spans="1:25" ht="105" customHeight="1" x14ac:dyDescent="0.3">
      <c r="A36" s="31" t="s">
        <v>58</v>
      </c>
      <c r="B36" s="42" t="s">
        <v>78</v>
      </c>
      <c r="C36" s="42"/>
      <c r="D36" s="42"/>
      <c r="E36" s="42"/>
      <c r="F36" s="42"/>
      <c r="G36" s="42"/>
      <c r="H36" s="42"/>
      <c r="I36" s="42"/>
      <c r="J36" s="43"/>
    </row>
    <row r="37" spans="1:25" ht="154.94999999999999" customHeight="1" thickBot="1" x14ac:dyDescent="0.35">
      <c r="A37" s="32" t="s">
        <v>59</v>
      </c>
      <c r="B37" s="51" t="s">
        <v>80</v>
      </c>
      <c r="C37" s="51"/>
      <c r="D37" s="51"/>
      <c r="E37" s="51"/>
      <c r="F37" s="51"/>
      <c r="G37" s="51"/>
      <c r="H37" s="51"/>
      <c r="I37" s="51"/>
      <c r="J37" s="52"/>
      <c r="K37" s="24"/>
    </row>
    <row r="38" spans="1:25" ht="6.35" customHeight="1" thickBot="1" x14ac:dyDescent="0.35">
      <c r="A38" s="46"/>
      <c r="B38" s="47"/>
      <c r="C38" s="47"/>
      <c r="D38" s="47"/>
      <c r="E38" s="47"/>
      <c r="F38" s="47"/>
      <c r="G38" s="47"/>
      <c r="H38" s="47"/>
      <c r="I38" s="47"/>
      <c r="J38" s="48"/>
      <c r="N38" s="23"/>
    </row>
    <row r="39" spans="1:25" ht="17.3" customHeight="1" x14ac:dyDescent="0.3">
      <c r="A39" s="30" t="s">
        <v>51</v>
      </c>
      <c r="B39" s="49" t="s">
        <v>66</v>
      </c>
      <c r="C39" s="49"/>
      <c r="D39" s="49"/>
      <c r="E39" s="49"/>
      <c r="F39" s="49"/>
      <c r="G39" s="49"/>
      <c r="H39" s="49"/>
      <c r="I39" s="49"/>
      <c r="J39" s="50"/>
      <c r="N39" s="23"/>
    </row>
    <row r="40" spans="1:25" ht="31" customHeight="1" x14ac:dyDescent="0.3">
      <c r="A40" s="31" t="s">
        <v>57</v>
      </c>
      <c r="B40" s="42" t="s">
        <v>52</v>
      </c>
      <c r="C40" s="42"/>
      <c r="D40" s="42"/>
      <c r="E40" s="42"/>
      <c r="F40" s="42"/>
      <c r="G40" s="42"/>
      <c r="H40" s="42"/>
      <c r="I40" s="42"/>
      <c r="J40" s="43"/>
      <c r="K40" s="29"/>
      <c r="N40" s="38"/>
    </row>
    <row r="41" spans="1:25" ht="139.55000000000001" customHeight="1" x14ac:dyDescent="0.3">
      <c r="A41" s="31" t="s">
        <v>58</v>
      </c>
      <c r="B41" s="42" t="s">
        <v>81</v>
      </c>
      <c r="C41" s="42"/>
      <c r="D41" s="42"/>
      <c r="E41" s="42"/>
      <c r="F41" s="42"/>
      <c r="G41" s="42"/>
      <c r="H41" s="42"/>
      <c r="I41" s="42"/>
      <c r="J41" s="43"/>
      <c r="K41" s="29"/>
      <c r="L41" s="24"/>
    </row>
    <row r="42" spans="1:25" ht="140" customHeight="1" thickBot="1" x14ac:dyDescent="0.35">
      <c r="A42" s="32" t="s">
        <v>59</v>
      </c>
      <c r="B42" s="51" t="s">
        <v>84</v>
      </c>
      <c r="C42" s="51"/>
      <c r="D42" s="51"/>
      <c r="E42" s="51"/>
      <c r="F42" s="51"/>
      <c r="G42" s="51"/>
      <c r="H42" s="51"/>
      <c r="I42" s="51"/>
      <c r="J42" s="52"/>
      <c r="K42" s="24"/>
      <c r="L42" s="24"/>
      <c r="M42" s="23"/>
    </row>
    <row r="43" spans="1:25" ht="8.65" customHeight="1" thickBot="1" x14ac:dyDescent="0.35">
      <c r="A43" s="53"/>
      <c r="B43" s="54"/>
      <c r="C43" s="54"/>
      <c r="D43" s="54"/>
      <c r="E43" s="54"/>
      <c r="F43" s="54"/>
      <c r="G43" s="54"/>
      <c r="H43" s="54"/>
      <c r="I43" s="54"/>
      <c r="J43" s="55"/>
      <c r="M43" s="23"/>
    </row>
    <row r="44" spans="1:25" ht="27.8" customHeight="1" x14ac:dyDescent="0.3">
      <c r="A44" s="30" t="s">
        <v>51</v>
      </c>
      <c r="B44" s="40" t="s">
        <v>64</v>
      </c>
      <c r="C44" s="40"/>
      <c r="D44" s="40"/>
      <c r="E44" s="40"/>
      <c r="F44" s="40"/>
      <c r="G44" s="40"/>
      <c r="H44" s="40"/>
      <c r="I44" s="40"/>
      <c r="J44" s="41"/>
      <c r="M44" s="23"/>
    </row>
    <row r="45" spans="1:25" ht="33.700000000000003" customHeight="1" x14ac:dyDescent="0.3">
      <c r="A45" s="31" t="s">
        <v>57</v>
      </c>
      <c r="B45" s="42" t="s">
        <v>65</v>
      </c>
      <c r="C45" s="42"/>
      <c r="D45" s="42"/>
      <c r="E45" s="42"/>
      <c r="F45" s="42"/>
      <c r="G45" s="42"/>
      <c r="H45" s="42"/>
      <c r="I45" s="42"/>
      <c r="J45" s="43"/>
      <c r="M45" s="23"/>
    </row>
    <row r="46" spans="1:25" ht="137.25" customHeight="1" x14ac:dyDescent="0.3">
      <c r="A46" s="31" t="s">
        <v>58</v>
      </c>
      <c r="B46" s="42" t="s">
        <v>83</v>
      </c>
      <c r="C46" s="42"/>
      <c r="D46" s="42"/>
      <c r="E46" s="42"/>
      <c r="F46" s="42"/>
      <c r="G46" s="42"/>
      <c r="H46" s="42"/>
      <c r="I46" s="42"/>
      <c r="J46" s="43"/>
      <c r="K46" s="20"/>
      <c r="L46" s="39"/>
      <c r="M46" s="20"/>
      <c r="N46" s="20"/>
      <c r="O46" s="20"/>
      <c r="P46" s="20"/>
    </row>
    <row r="47" spans="1:25" ht="150.94999999999999" customHeight="1" thickBot="1" x14ac:dyDescent="0.35">
      <c r="A47" s="32" t="s">
        <v>59</v>
      </c>
      <c r="B47" s="44" t="s">
        <v>82</v>
      </c>
      <c r="C47" s="44"/>
      <c r="D47" s="44"/>
      <c r="E47" s="44"/>
      <c r="F47" s="44"/>
      <c r="G47" s="44"/>
      <c r="H47" s="44"/>
      <c r="I47" s="44"/>
      <c r="J47" s="45"/>
    </row>
    <row r="48" spans="1:25" ht="40.5" customHeight="1" x14ac:dyDescent="0.3">
      <c r="A48" s="60" t="s">
        <v>40</v>
      </c>
      <c r="B48" s="61"/>
      <c r="C48" s="61"/>
      <c r="D48" s="61"/>
      <c r="E48" s="61"/>
      <c r="F48" s="61"/>
      <c r="G48" s="61"/>
      <c r="H48" s="61"/>
      <c r="I48" s="61"/>
      <c r="J48" s="62"/>
      <c r="K48" s="20"/>
      <c r="L48" s="20"/>
      <c r="M48" s="20"/>
      <c r="N48" s="20"/>
      <c r="O48" s="20"/>
      <c r="P48" s="20"/>
      <c r="Q48" s="25"/>
      <c r="R48" s="25"/>
      <c r="S48" s="25"/>
      <c r="T48" s="25"/>
      <c r="U48" s="25"/>
      <c r="V48" s="25"/>
      <c r="W48" s="25"/>
      <c r="X48" s="25"/>
      <c r="Y48" s="25"/>
    </row>
    <row r="49" spans="1:10" ht="18" customHeight="1" x14ac:dyDescent="0.3">
      <c r="A49" s="104" t="s">
        <v>41</v>
      </c>
      <c r="B49" s="105"/>
      <c r="C49" s="105"/>
      <c r="D49" s="105"/>
      <c r="E49" s="105"/>
      <c r="F49" s="105"/>
      <c r="G49" s="105"/>
      <c r="H49" s="105"/>
      <c r="I49" s="105"/>
      <c r="J49" s="106"/>
    </row>
    <row r="50" spans="1:10" ht="126" customHeight="1" x14ac:dyDescent="0.3">
      <c r="A50" s="101" t="s">
        <v>75</v>
      </c>
      <c r="B50" s="102"/>
      <c r="C50" s="102"/>
      <c r="D50" s="102"/>
      <c r="E50" s="102"/>
      <c r="F50" s="102"/>
      <c r="G50" s="102"/>
      <c r="H50" s="102"/>
      <c r="I50" s="102"/>
      <c r="J50" s="103"/>
    </row>
    <row r="51" spans="1:10" ht="15" customHeight="1" x14ac:dyDescent="0.3">
      <c r="A51" s="20"/>
      <c r="B51" s="20"/>
      <c r="C51" s="20"/>
      <c r="D51" s="20"/>
      <c r="E51" s="20"/>
      <c r="F51" s="20"/>
      <c r="G51" s="20"/>
      <c r="H51" s="20"/>
      <c r="I51" s="20"/>
      <c r="J51" s="20"/>
    </row>
    <row r="52" spans="1:10" ht="32.25" customHeight="1" x14ac:dyDescent="0.3">
      <c r="A52" s="107" t="s">
        <v>42</v>
      </c>
      <c r="B52" s="107"/>
      <c r="C52" s="107"/>
      <c r="D52" s="107"/>
      <c r="E52" s="107"/>
      <c r="F52" s="107"/>
      <c r="G52" s="107"/>
      <c r="H52" s="107"/>
      <c r="I52" s="107"/>
      <c r="J52" s="107"/>
    </row>
  </sheetData>
  <mergeCells count="59">
    <mergeCell ref="A50:J50"/>
    <mergeCell ref="A48:J48"/>
    <mergeCell ref="A49:J49"/>
    <mergeCell ref="A52:J52"/>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1:A3"/>
    <mergeCell ref="B44:J44"/>
    <mergeCell ref="B45:J45"/>
    <mergeCell ref="B46:J46"/>
    <mergeCell ref="B47:J47"/>
    <mergeCell ref="A38:J38"/>
    <mergeCell ref="B39:J39"/>
    <mergeCell ref="B40:J40"/>
    <mergeCell ref="B41:J41"/>
    <mergeCell ref="B42:J42"/>
    <mergeCell ref="A43:J43"/>
  </mergeCells>
  <phoneticPr fontId="19" type="noConversion"/>
  <dataValidations xWindow="1122" yWindow="658"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D28:D31 F28 E29:F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rintOptions horizontalCentered="1"/>
  <pageMargins left="0.19685039370078741" right="0.19685039370078741" top="0.19685039370078741" bottom="0.31496062992125984" header="0.19685039370078741" footer="0.31496062992125984"/>
  <pageSetup scale="73" orientation="landscape" r:id="rId1"/>
  <rowBreaks count="2" manualBreakCount="2">
    <brk id="32" max="9" man="1"/>
    <brk id="42" max="9" man="1"/>
  </rowBreaks>
  <colBreaks count="1" manualBreakCount="1">
    <brk id="10" max="1048575" man="1"/>
  </colBreaks>
  <ignoredErrors>
    <ignoredError sqref="I29:J29" calculatedColumn="1"/>
    <ignoredError sqref="I30: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Fisico Financ. año 2024</vt:lpstr>
      <vt:lpstr>'Informe Fisico Financ. año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2025-02-20T18:04:55Z</cp:lastPrinted>
  <dcterms:created xsi:type="dcterms:W3CDTF">2021-03-22T15:50:10Z</dcterms:created>
  <dcterms:modified xsi:type="dcterms:W3CDTF">2025-02-20T18:05:18Z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2025-01-31T17:55:15Z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0de48c1a-0260-47bf-a85d-3abb5cae0713</vt:lpwstr>
  </property>
  <property fmtid="{D5CDD505-2E9C-101B-9397-08002B2CF9AE}" pid="8" name="MSIP_Label_defa4170-0d19-0005-0004-bc88714345d2_ContentBits">
    <vt:lpwstr>0</vt:lpwstr>
  </property>
</Properties>
</file>