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Junior Collado\Desktop\"/>
    </mc:Choice>
  </mc:AlternateContent>
  <xr:revisionPtr revIDLastSave="0" documentId="13_ncr:1_{883AED93-924D-454E-BED5-2897F1140A52}" xr6:coauthVersionLast="47" xr6:coauthVersionMax="47" xr10:uidLastSave="{00000000-0000-0000-0000-000000000000}"/>
  <bookViews>
    <workbookView xWindow="-104" yWindow="-104" windowWidth="22326" windowHeight="11947" xr2:uid="{00000000-000D-0000-FFFF-FFFF00000000}"/>
  </bookViews>
  <sheets>
    <sheet name="Informe Fisico Financ. 1er Trim" sheetId="1" r:id="rId1"/>
  </sheets>
  <definedNames>
    <definedName name="_xlnm.Print_Area" localSheetId="0">'Informe Fisico Financ. 1er Trim'!#REF!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 l="1"/>
  <c r="J31" i="1"/>
  <c r="I31" i="1"/>
  <c r="J30" i="1"/>
  <c r="J29" i="1"/>
  <c r="I30" i="1"/>
  <c r="I25" i="1"/>
</calcChain>
</file>

<file path=xl/sharedStrings.xml><?xml version="1.0" encoding="utf-8"?>
<sst xmlns="http://schemas.openxmlformats.org/spreadsheetml/2006/main" count="91" uniqueCount="84">
  <si>
    <t>Código</t>
  </si>
  <si>
    <t>Documento Relacionado</t>
  </si>
  <si>
    <t>Fecha Versión</t>
  </si>
  <si>
    <t>Versión</t>
  </si>
  <si>
    <t>DEC-FOR013</t>
  </si>
  <si>
    <t>I.I - Completar los datos requeridos sobre la institución</t>
  </si>
  <si>
    <t>Capítulo</t>
  </si>
  <si>
    <t>0210 - Ministerio de Agricultura</t>
  </si>
  <si>
    <t>Subcapítulo</t>
  </si>
  <si>
    <t>01 - Ministerio de Agricultura</t>
  </si>
  <si>
    <t>Unidad Ejecutora</t>
  </si>
  <si>
    <t>0005 - Dirección Ejecutiva de la Comisión de Fomento a la Tecnificación del Sistema Nacional de Riego</t>
  </si>
  <si>
    <t>Misión</t>
  </si>
  <si>
    <t>Visión</t>
  </si>
  <si>
    <t>II. Contribución a la Estrategia Nacional de Desarrollo</t>
  </si>
  <si>
    <t>III. Información del Programa</t>
  </si>
  <si>
    <t>Nombre:</t>
  </si>
  <si>
    <t>Descripción:</t>
  </si>
  <si>
    <r>
      <t>Beneficiarios:</t>
    </r>
    <r>
      <rPr>
        <sz val="12"/>
        <color rgb="FF000000"/>
        <rFont val="Century Gothic"/>
        <family val="2"/>
      </rPr>
      <t xml:space="preserve"> </t>
    </r>
  </si>
  <si>
    <t>Productores agrícolas dueños de terreno con potencial para la agricultura intensiva y ubicados en las zonas o demarcaciones en alerta hídrica.</t>
  </si>
  <si>
    <t>Resultado Asociado:</t>
  </si>
  <si>
    <t>IV. Formulación y Ejecución Física-Financiera</t>
  </si>
  <si>
    <t>Presupuesto Inicial</t>
  </si>
  <si>
    <t>Presupuesto Vigente</t>
  </si>
  <si>
    <t>Presupuesto Ejecutado</t>
  </si>
  <si>
    <t>Porcentaje de Ejecución (ejecutado/vigente)</t>
  </si>
  <si>
    <t xml:space="preserve"> Presupuesto Anual</t>
  </si>
  <si>
    <t>Avance</t>
  </si>
  <si>
    <t>Producto</t>
  </si>
  <si>
    <t>Indicador</t>
  </si>
  <si>
    <t>Física
(A)</t>
  </si>
  <si>
    <t>Financiera
(B)</t>
  </si>
  <si>
    <t>Física
(C)</t>
  </si>
  <si>
    <t>Financiera
(D)</t>
  </si>
  <si>
    <t>Física 
(E)</t>
  </si>
  <si>
    <t>Financiera 
 (F)</t>
  </si>
  <si>
    <t>V. Análisis de los Logros y Desviaciones</t>
  </si>
  <si>
    <t>V.I - Información de Logros y Desviaciones por Producto</t>
  </si>
  <si>
    <t xml:space="preserve">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</si>
  <si>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</si>
  <si>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</si>
  <si>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</si>
  <si>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3.5.3</t>
  </si>
  <si>
    <t>Fomento del uso eficiente y racional del agua para la agricultura</t>
  </si>
  <si>
    <t>Aumentar la cantidad la cantidad de tareas de tierras agrícolas con sistemas de riego presurizado en los predios de los productores de 477,000 tareas de tierra tecnificada en 2022 a 677,000 en 2025.</t>
  </si>
  <si>
    <t>Productores agrícolas con terreno con riego tecnificado</t>
  </si>
  <si>
    <t>Número de tareas de tierra tecnificadas</t>
  </si>
  <si>
    <t>Productores agrícolas reciben capacitación y asistencia técnica para la tecnificación</t>
  </si>
  <si>
    <t>Número de productores capacitados</t>
  </si>
  <si>
    <t>7757 - Productores agrícolas con terrenos con riego tecnificado.</t>
  </si>
  <si>
    <t>Producto:</t>
  </si>
  <si>
    <t>Consiste en la transferencia de conocimiento y concientización sobre el uso eficiente del agua, el correcto uso y mantenimiento de  los sistemas de riego presurizados.</t>
  </si>
  <si>
    <t>Eje Estratégico:</t>
  </si>
  <si>
    <t>Objetivo General:</t>
  </si>
  <si>
    <t>Objetivo(s) Específico(s):</t>
  </si>
  <si>
    <t>IV.I - Desempeño Financiero</t>
  </si>
  <si>
    <t xml:space="preserve">Descripción del Producto: </t>
  </si>
  <si>
    <t>Logros Alcanzados:</t>
  </si>
  <si>
    <t>Causas y Justificación del Desvío:</t>
  </si>
  <si>
    <t>Financiero 
(%) 
J=H/D</t>
  </si>
  <si>
    <t>Física 
(%)
 I=E/C</t>
  </si>
  <si>
    <t>Organizaciones públicas y privadas y productores agrícolas reciben asesoría y asistencia técnica para la modernización de regadíos</t>
  </si>
  <si>
    <t>7921 - Organizaciones públicas y privadas y productores agrícolas reciben asesoría y asistencia técnica para la modernización de regadíos.</t>
  </si>
  <si>
    <t>Consiste en suministrar Asesorías y Asistencias Técnicas a Organizaciones Públicas y Privadas para la modernización de Regadíos.</t>
  </si>
  <si>
    <t>7758 - Productores agrícolas reciben Capacitación y Asistencia Técnica para la Tecnificación.</t>
  </si>
  <si>
    <t>DESARROLLO PRODUCTIVO</t>
  </si>
  <si>
    <t>Estructura productiva sectorial y territorialmente adecuada, integrada competitivamente a la economía global y que aprovecha las oportunidades del mercado local.</t>
  </si>
  <si>
    <t>I -Información Institucional</t>
  </si>
  <si>
    <t>Coordinar, elaborar y ejecutar una Estrategia Nacional de Tecnificación de Riego, que garantice el uso racional del agua en las actividades agrícolas, así como fomentar la incorporación de tecnologías para incrementar la productividad, disminuir el costo ambiental y permitir que nuevas extensiones de tierra puedan ser agregadas a la producción agrícola intensiva.</t>
  </si>
  <si>
    <t>Consiste en la Instalación de sistemas de riego tecnificado en terrenos utilizados para la agricultura intensiva, capacitación  y asistencia técnica en el uso y mantenimiento de los sistemas de riego.</t>
  </si>
  <si>
    <t>Consiste en la realización de estudios de factibilidad y la   Instalación de sistemas de riego tecnificado en terrenos utilizados para la agricultura intensiva de productos agrícolas considerados prioritarios para el consumo de la población dominicana, así como para exportación.</t>
  </si>
  <si>
    <t>Número de asesorías y asistencias técnicas</t>
  </si>
  <si>
    <t>Elevar la productividad, competitividad y sostenibilidad ambiental y financiera de las cadenas agroproductivas, a fin de contribuir a la seguridad alimentaria, aprovechar el potencial exportador y generar empleo e ingresos para la población rural.</t>
  </si>
  <si>
    <t>Ser una institución referente en eficiencia y transparencia, que impulse la incorporación de innovación de riego, la eficiencia del uso del agua, la producción de competencias organizacionales y la inserción de capacidades productivas que contribuyan al desarrollo sostenible de la nación.</t>
  </si>
  <si>
    <r>
      <t xml:space="preserve">1. Realizar estimaciones más precisas para la programación tanto física como financiera, considerando la ejecución real en las metas y así evitar inconsistencias significativas entre lo programado y lo ejecutado.                                                                                                                                                                                                                                                                                                                                                                                                                                                                                                                                                                        
</t>
    </r>
    <r>
      <rPr>
        <i/>
        <sz val="11"/>
        <rFont val="Calibri"/>
        <family val="2"/>
        <scheme val="minor"/>
      </rPr>
      <t xml:space="preserve">2. Dar seguimeinto a los desembolsos que realice la fiduciaria Reservas de los fondos del  Fidecomiso de Fomento a la Tecnificación del Sistema Nacional de Riego, con todos los procedimientos, documentos legales y burocráticos que conlleva este tipo de desembolosos en el estado para que poder atar dicha ejeucución a la meta institucional que es la Tecnificación de sistemas de Riego en República Dominicana.     </t>
    </r>
    <r>
      <rPr>
        <i/>
        <sz val="11"/>
        <color theme="1"/>
        <rFont val="Calibri"/>
        <family val="2"/>
        <scheme val="minor"/>
      </rPr>
      <t xml:space="preserve">                                                                                                                                                                                                                                3. Revisar la estructura programática de la entidad, con miras a eficientizar la ejecución financiera de acuerdo a las actividades Planificadas del personal atado a cada producción institucional.</t>
    </r>
  </si>
  <si>
    <t>Informe de Evaluación Trimestral de las Metas Físicas-Financieras
1er trimestre 2025</t>
  </si>
  <si>
    <t>Programación Trimestral</t>
  </si>
  <si>
    <t>Ejecución Trimestral</t>
  </si>
  <si>
    <r>
      <t xml:space="preserve">Para el año 2025, la meta física programada es de 2,375 productores. Para el primer trimestre  se programo impactar a 319 personas, logrando capacitar a 685 personas, de los cuales 485 fueron hombres y 200 mujeres, así mismo respecto a las edades el 22.63% fueron entre 13 a 17 años; 19.27% de 18 a 24 años; 39.42% de 25 a 54 años; 11.53% de 55 a 54 años y 7.15% de 65 o más años. Se impartieron un total de 18 capacitaciones, 2 de ellas en la Región Cibao Sur, beneficiando a 91 personas (51 hombres y 40 mujeres); 3 capacitacion en la Región Cibao Noroeste, beneficiando a 100 personas (67 hombres y 33 mujeres); 6 capacitaciones en la Región de El Valle, beneficiando a 224 personas (183 hombres y 41 mujeres); 1 capacitacion en la Región Valdesia, beneficiando a 40 personas (29 hombres y 11 mujeres); 1 capacitacion en la Region Ozama, beneficiando a 116 personas (86 hombres y 30 mujeres) y 1 capacitacion en Region Enriquillo, beneficiando a 114 personas (69 hombres y 45 mujeres).
Para el para el período enero - marzo, la ejecución financiera vinculada a este producto institucional fué de RD$5,308,737.13 (Cinco millones trecientos ocho mil setecientos treinta y siete pesos con 13/100) representando un </t>
    </r>
    <r>
      <rPr>
        <b/>
        <i/>
        <sz val="11"/>
        <rFont val="Calibri"/>
        <family val="2"/>
        <scheme val="minor"/>
      </rPr>
      <t>21%</t>
    </r>
    <r>
      <rPr>
        <i/>
        <sz val="11"/>
        <rFont val="Calibri"/>
        <family val="2"/>
        <scheme val="minor"/>
      </rPr>
      <t xml:space="preserve"> por encima del total  programado en el referido trimestre.</t>
    </r>
  </si>
  <si>
    <t xml:space="preserve">Para el año 2025, la meta física programada es de 237 asesorías y asistencias técnicas,  de lo cual se programó para el trimestre enero-marzo,  un total de 36 Asesorarías y asistencias técnicas,  para este período la ejecución de este producto fue de 11 Asesorías y Asistencias Técnicas realizadas a productores, organizaciones públicas, privadas y de la socierdad civil, lo que representa un cumplimiento de 36.56%. 4 asistencias y/o asesorías en la Región El Valle (36%), 1 asistencias y/o asesorías en la Región Higuamo y yuma (9%), 2 asesorías y/o asistencias técnica en la Región Enrriquillo (18%) y 2 asesoría y/o asistencia técnica en la Región Cibao Noroeste (18%), 1 asesoría y/o asistencia técnica en la Región Cibao Sur (9%), 1 asesoría y/o asistencia técnica en la Región Valdesia (9%).
Para el primer trimestre del año, la ejecución financiera vinculada a este producto institucional fue de RD$7,370,787.65 (Siete millones trescientos setenta mil setecientos ochenta y siete pesos con 65/100) representando el 17% por encima del total  programado en el referido trimestre.							</t>
  </si>
  <si>
    <t xml:space="preserve">Para el primer trimestre del 2025, la ejecución física de este producto presentó un desvío de 115% por encima de lo programado, debido, en primera instancia, a la buena acogida de las actividades de capacitación por parte de las organizaciones y productores, que también ha facilitado los procesos de convocatoria, además, kla inclusión de las tecnologías ha permitido la realización de varias capacitaciones en poco tiempo y con gran asistencia.
La ejecución financiera de este producto, durante el periodo enero-marzo fue mayor al monto programado, exhibiendo un desvío monetario de RD$914,639.98, esta sobreejecución se debió a que hubo una alta ejecución en la cuenta de Remuneraciones y Contribuciones y seguro de personas que aunque el monto a ejecutar en dicha producción se tenía programado a nivel de cuota presupuestaria no se contempló en la programación fisica financiera el cambio  que se realizó en el mes de enero de personal que pasó de un producto a otro.							</t>
  </si>
  <si>
    <t>Para el año 2025, la meta física programada es de 22,800, tareas de tierras tecnificadas, para el primer trimestre fue programada una meta física de 50 tareas de tierra tecnificada, en ese sentido fue implemenado  recepcionado un proyecto correspondiente a 40 tareas de tierra.
Para el primer trimestre del año, la ejecución financiera vinculada a este  producto institucional fue de RD$ 1,813,316.13 (Un millón ochocientos trece mil recientos dieciseis pesos con 13/100) representando menos del 2% con respecto al total  programado para el trimestre.</t>
  </si>
  <si>
    <r>
      <t>Durante el trimestre la institución</t>
    </r>
    <r>
      <rPr>
        <i/>
        <sz val="11"/>
        <rFont val="Calibri"/>
        <family val="2"/>
        <scheme val="minor"/>
      </rPr>
      <t xml:space="preserve"> en el proceso de implementación de programa BagriRiego, en coordinación con el Banco Agrícola. En el marco de este programa se han recibido proyectos de tecnificación de riego para ser evaluados para ser implemenados en el perído siguiente, así mismo ha estado elaborado diferentes actividades orientadas a fortalecer las capacidades internas y el desarrollo de herramientas que permitan la implementación del esquemas de bonificación a través del fideicomiso y en coordiación con entidades financieras, para ayudar a establecer las bases para la implementación del producto para el logro de la tecnificación de sistemas de riego agrícola.</t>
    </r>
    <r>
      <rPr>
        <i/>
        <sz val="11"/>
        <color theme="1"/>
        <rFont val="Calibri"/>
        <family val="2"/>
        <scheme val="minor"/>
      </rPr>
      <t xml:space="preserve">
En cuando a la ejecución financiera, para este primer trimestre del año, el monto ejecutado fue menor al monto programado, por lo que existe un devío monetario de </t>
    </r>
    <r>
      <rPr>
        <b/>
        <i/>
        <sz val="11"/>
        <color theme="1"/>
        <rFont val="Calibri"/>
        <family val="2"/>
        <scheme val="minor"/>
      </rPr>
      <t>(RD$ 100,473,683.87)</t>
    </r>
    <r>
      <rPr>
        <i/>
        <sz val="11"/>
        <color theme="1"/>
        <rFont val="Calibri"/>
        <family val="2"/>
        <scheme val="minor"/>
      </rPr>
      <t xml:space="preserve"> debido a que se tenía planificado realizar el desembolso de los 100 millones de pesos otorgados para el Fideicomiso FOTESIR, en vista de que aún no se ha aprobado la cuota presupuestaria de parte del Ministerio de Hacienda, la ejecución de dicho recurso no se ha realizado.</t>
    </r>
  </si>
  <si>
    <t>Para el primer trimestre del 2025, con respecto a la meta física hay una ejecución que representa un69.44% por debajo de lo programado, esto fue debido a la baja demanda del servicio, debido principalmente a los procesos vinculados con las tecnificaciones en el marco del programa BagriRiego, donde los productores han priorizado su acceso.
El monto ejecutado en este producto, durante este  trimestre fue mayor a lo programado, exhibiendo un desvío monetario por un monto de RD$1,056,099.80, esta sobreejecución se encuentra en la cuenta de  Remuneraciones y Contribuciones y seguro de personas, que aunque se tenía el monto a ejecutar programado a nivel de cuota presupuestaria no se contempló el cambio que se realizó en el mes de enero de personal que pasaron de un producto a 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</si>
</sst>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
    <numFmt numFmtId="166" formatCode="[$-10409]#,##0.00;\-#,##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i/>
      <sz val="11"/>
      <name val="Calibri"/>
      <family val="2"/>
      <scheme val="minor"/>
    </font>
    <font>
      <b/>
      <sz val="10"/>
      <color rgb="FF000000"/>
      <name val="Calibri"/>
      <family val="2"/>
      <scheme val="minor"/>
    </font>
    <font>
      <sz val="10"/>
      <color rgb="FF000000"/>
      <name val="Calibri"/>
      <family val="2"/>
      <scheme val="minor"/>
    </font>
    <font>
      <b/>
      <i/>
      <sz val="11"/>
      <name val="Calibri"/>
      <family val="2"/>
      <scheme val="minor"/>
    </font>
    <font>
      <b/>
      <i/>
      <sz val="11"/>
      <color theme="1"/>
      <name val="Calibri"/>
      <family val="2"/>
      <scheme val="minor"/>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0" tint="-0.249977111117893"/>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34998626667073579"/>
      </left>
      <right/>
      <top style="thin">
        <color theme="0" tint="-0.34998626667073579"/>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2">
    <xf numFmtId="0" fontId="0" fillId="0" borderId="0" xfId="0"/>
    <xf numFmtId="0" fontId="7" fillId="0" borderId="16" xfId="0" applyFont="1" applyBorder="1" applyAlignment="1">
      <alignment vertical="center"/>
    </xf>
    <xf numFmtId="0" fontId="0" fillId="0" borderId="16" xfId="0" applyBorder="1"/>
    <xf numFmtId="0" fontId="9" fillId="0" borderId="0" xfId="0" applyFont="1" applyProtection="1">
      <protection locked="0"/>
    </xf>
    <xf numFmtId="0" fontId="8" fillId="6" borderId="18" xfId="0" applyFont="1" applyFill="1" applyBorder="1" applyAlignment="1">
      <alignment horizontal="center" vertical="center"/>
    </xf>
    <xf numFmtId="0" fontId="7" fillId="0" borderId="16" xfId="0" applyFont="1" applyBorder="1" applyAlignment="1">
      <alignment vertical="center" wrapText="1"/>
    </xf>
    <xf numFmtId="0" fontId="13" fillId="8" borderId="29" xfId="0" applyFont="1" applyFill="1" applyBorder="1" applyAlignment="1">
      <alignment horizontal="center" vertical="center" wrapText="1" readingOrder="1"/>
    </xf>
    <xf numFmtId="0" fontId="13" fillId="8" borderId="30" xfId="0" applyFont="1" applyFill="1" applyBorder="1" applyAlignment="1">
      <alignment horizontal="center" vertical="center" wrapText="1" readingOrder="1"/>
    </xf>
    <xf numFmtId="0" fontId="13" fillId="8" borderId="31" xfId="0" applyFont="1" applyFill="1" applyBorder="1" applyAlignment="1">
      <alignment horizontal="center" vertical="center" wrapText="1" readingOrder="1"/>
    </xf>
    <xf numFmtId="0" fontId="14" fillId="0" borderId="23" xfId="0" applyFont="1" applyBorder="1" applyAlignment="1" applyProtection="1">
      <alignment vertical="top" wrapText="1"/>
      <protection locked="0"/>
    </xf>
    <xf numFmtId="0" fontId="14" fillId="0" borderId="27" xfId="0" applyFont="1" applyBorder="1" applyAlignment="1" applyProtection="1">
      <alignment vertical="top" wrapText="1"/>
      <protection locked="0"/>
    </xf>
    <xf numFmtId="165" fontId="14" fillId="0" borderId="27" xfId="0" applyNumberFormat="1" applyFont="1" applyBorder="1" applyAlignment="1" applyProtection="1">
      <alignment horizontal="center" vertical="center" wrapText="1" readingOrder="1"/>
      <protection locked="0"/>
    </xf>
    <xf numFmtId="166" fontId="14" fillId="0" borderId="27" xfId="0" applyNumberFormat="1" applyFont="1" applyBorder="1" applyAlignment="1" applyProtection="1">
      <alignment horizontal="center" vertical="center" wrapText="1" readingOrder="1"/>
      <protection locked="0"/>
    </xf>
    <xf numFmtId="0" fontId="14" fillId="0" borderId="32" xfId="0" applyFont="1" applyBorder="1" applyAlignment="1" applyProtection="1">
      <alignment vertical="top" wrapText="1"/>
      <protection locked="0"/>
    </xf>
    <xf numFmtId="0" fontId="14" fillId="0" borderId="33" xfId="0" applyFont="1" applyBorder="1" applyAlignment="1" applyProtection="1">
      <alignment vertical="top" wrapText="1"/>
      <protection locked="0"/>
    </xf>
    <xf numFmtId="165" fontId="14" fillId="0" borderId="33" xfId="0" applyNumberFormat="1" applyFont="1" applyBorder="1" applyAlignment="1" applyProtection="1">
      <alignment horizontal="center" vertical="center" wrapText="1" readingOrder="1"/>
      <protection locked="0"/>
    </xf>
    <xf numFmtId="166" fontId="14" fillId="0" borderId="33" xfId="0" applyNumberFormat="1" applyFont="1" applyBorder="1" applyAlignment="1" applyProtection="1">
      <alignment horizontal="center" vertical="center" wrapText="1" readingOrder="1"/>
      <protection locked="0"/>
    </xf>
    <xf numFmtId="0" fontId="2" fillId="0" borderId="16" xfId="0" applyFont="1" applyBorder="1"/>
    <xf numFmtId="0" fontId="8" fillId="6" borderId="18" xfId="0" applyFont="1" applyFill="1" applyBorder="1" applyAlignment="1">
      <alignment horizontal="center" vertical="center" wrapText="1"/>
    </xf>
    <xf numFmtId="0" fontId="18" fillId="0" borderId="0" xfId="0" applyFont="1" applyAlignment="1" applyProtection="1">
      <alignment horizontal="left" vertical="center" wrapText="1"/>
      <protection locked="0"/>
    </xf>
    <xf numFmtId="165" fontId="14" fillId="0" borderId="27" xfId="0" applyNumberFormat="1" applyFont="1" applyBorder="1" applyAlignment="1" applyProtection="1">
      <alignment horizontal="center" vertical="center" wrapText="1"/>
      <protection locked="0"/>
    </xf>
    <xf numFmtId="9" fontId="14" fillId="7" borderId="27" xfId="2" applyFont="1" applyFill="1" applyBorder="1" applyAlignment="1" applyProtection="1">
      <alignment horizontal="center" vertical="center" wrapText="1" readingOrder="1"/>
      <protection locked="0"/>
    </xf>
    <xf numFmtId="43" fontId="0" fillId="0" borderId="0" xfId="1" applyFont="1"/>
    <xf numFmtId="39" fontId="0" fillId="0" borderId="0" xfId="0" applyNumberFormat="1"/>
    <xf numFmtId="10" fontId="14" fillId="7" borderId="41" xfId="2" applyNumberFormat="1" applyFont="1" applyFill="1" applyBorder="1" applyAlignment="1" applyProtection="1">
      <alignment horizontal="center" vertical="center" wrapText="1" readingOrder="1"/>
      <protection locked="0"/>
    </xf>
    <xf numFmtId="10" fontId="14" fillId="7" borderId="27" xfId="2" applyNumberFormat="1" applyFont="1" applyFill="1" applyBorder="1" applyAlignment="1" applyProtection="1">
      <alignment horizontal="center" vertical="center" wrapText="1" readingOrder="1"/>
    </xf>
    <xf numFmtId="10" fontId="14" fillId="7" borderId="41" xfId="2" applyNumberFormat="1" applyFont="1" applyFill="1" applyBorder="1" applyAlignment="1" applyProtection="1">
      <alignment horizontal="center" vertical="center" wrapText="1" readingOrder="1"/>
    </xf>
    <xf numFmtId="0" fontId="7" fillId="0" borderId="42" xfId="0" applyFont="1" applyBorder="1" applyAlignment="1" applyProtection="1">
      <alignment vertical="center" wrapText="1"/>
      <protection locked="0"/>
    </xf>
    <xf numFmtId="0" fontId="7" fillId="0" borderId="4"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164" fontId="22" fillId="0" borderId="11" xfId="0" applyNumberFormat="1" applyFont="1" applyBorder="1" applyAlignment="1">
      <alignment horizontal="center" vertical="center" wrapText="1"/>
    </xf>
    <xf numFmtId="0" fontId="22" fillId="0" borderId="12" xfId="0" applyFont="1" applyBorder="1" applyAlignment="1">
      <alignment horizontal="center" vertical="center" wrapText="1"/>
    </xf>
    <xf numFmtId="43" fontId="0" fillId="0" borderId="0" xfId="0" applyNumberFormat="1"/>
    <xf numFmtId="165" fontId="14" fillId="0" borderId="33" xfId="0" applyNumberFormat="1" applyFont="1" applyBorder="1" applyAlignment="1" applyProtection="1">
      <alignment horizontal="center" vertical="center" wrapText="1"/>
      <protection locked="0"/>
    </xf>
    <xf numFmtId="166" fontId="16" fillId="0" borderId="27" xfId="0" applyNumberFormat="1" applyFont="1" applyBorder="1" applyAlignment="1" applyProtection="1">
      <alignment horizontal="center" vertical="center" wrapText="1" readingOrder="1"/>
      <protection locked="0"/>
    </xf>
    <xf numFmtId="166" fontId="16" fillId="0" borderId="33" xfId="0" applyNumberFormat="1" applyFont="1" applyBorder="1" applyAlignment="1" applyProtection="1">
      <alignment horizontal="center" vertical="center" wrapText="1" readingOrder="1"/>
      <protection locked="0"/>
    </xf>
    <xf numFmtId="0" fontId="18" fillId="0" borderId="14" xfId="0" applyFont="1" applyBorder="1" applyAlignment="1" applyProtection="1">
      <alignment horizontal="justify" vertical="center" wrapText="1"/>
      <protection locked="0"/>
    </xf>
    <xf numFmtId="0" fontId="18" fillId="0" borderId="43" xfId="0" applyFont="1" applyBorder="1" applyAlignment="1" applyProtection="1">
      <alignment horizontal="justify" vertical="center" wrapText="1"/>
      <protection locked="0"/>
    </xf>
    <xf numFmtId="0" fontId="18" fillId="0" borderId="0" xfId="0" applyFont="1" applyAlignment="1" applyProtection="1">
      <alignment horizontal="justify" vertical="center" wrapText="1"/>
      <protection locked="0"/>
    </xf>
    <xf numFmtId="0" fontId="18" fillId="0" borderId="5" xfId="0" applyFont="1" applyBorder="1" applyAlignment="1" applyProtection="1">
      <alignment horizontal="justify" vertical="center" wrapText="1"/>
      <protection locked="0"/>
    </xf>
    <xf numFmtId="0" fontId="20" fillId="0" borderId="9" xfId="0" applyFont="1" applyBorder="1" applyAlignment="1" applyProtection="1">
      <alignment horizontal="justify" vertical="center" wrapText="1"/>
      <protection locked="0"/>
    </xf>
    <xf numFmtId="0" fontId="20" fillId="0" borderId="10" xfId="0" applyFont="1" applyBorder="1" applyAlignment="1" applyProtection="1">
      <alignment horizontal="justify" vertical="center" wrapText="1"/>
      <protection locked="0"/>
    </xf>
    <xf numFmtId="0" fontId="7" fillId="10" borderId="16" xfId="0" applyFont="1" applyFill="1" applyBorder="1" applyAlignment="1" applyProtection="1">
      <alignment horizontal="center" vertical="center" wrapText="1"/>
      <protection locked="0"/>
    </xf>
    <xf numFmtId="0" fontId="7" fillId="10" borderId="0" xfId="0" applyFont="1" applyFill="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18" fillId="0" borderId="14" xfId="0" applyFont="1" applyBorder="1" applyAlignment="1" applyProtection="1">
      <alignment horizontal="left" vertical="center" wrapText="1"/>
      <protection locked="0"/>
    </xf>
    <xf numFmtId="0" fontId="18" fillId="0" borderId="43" xfId="0" applyFont="1" applyBorder="1" applyAlignment="1" applyProtection="1">
      <alignment horizontal="left" vertical="center" wrapText="1"/>
      <protection locked="0"/>
    </xf>
    <xf numFmtId="0" fontId="20" fillId="0" borderId="0" xfId="0" applyFont="1" applyAlignment="1" applyProtection="1">
      <alignment horizontal="justify" vertical="center" wrapText="1"/>
      <protection locked="0"/>
    </xf>
    <xf numFmtId="0" fontId="20" fillId="0" borderId="5" xfId="0" applyFont="1" applyBorder="1" applyAlignment="1" applyProtection="1">
      <alignment horizontal="justify" vertical="center" wrapText="1"/>
      <protection locked="0"/>
    </xf>
    <xf numFmtId="0" fontId="18" fillId="0" borderId="9" xfId="0" applyFont="1" applyBorder="1" applyAlignment="1" applyProtection="1">
      <alignment horizontal="justify" vertical="center" wrapText="1"/>
      <protection locked="0"/>
    </xf>
    <xf numFmtId="0" fontId="18" fillId="0" borderId="10" xfId="0" applyFont="1" applyBorder="1" applyAlignment="1" applyProtection="1">
      <alignment horizontal="justify" vertical="center" wrapText="1"/>
      <protection locked="0"/>
    </xf>
    <xf numFmtId="0" fontId="7" fillId="10" borderId="1" xfId="0" applyFont="1" applyFill="1" applyBorder="1" applyAlignment="1" applyProtection="1">
      <alignment horizontal="center" vertical="center" wrapText="1"/>
      <protection locked="0"/>
    </xf>
    <xf numFmtId="0" fontId="7" fillId="10" borderId="2" xfId="0" applyFont="1" applyFill="1" applyBorder="1" applyAlignment="1" applyProtection="1">
      <alignment horizontal="center" vertical="center" wrapText="1"/>
      <protection locked="0"/>
    </xf>
    <xf numFmtId="0" fontId="7" fillId="10" borderId="3" xfId="0" applyFont="1" applyFill="1" applyBorder="1" applyAlignment="1" applyProtection="1">
      <alignment horizontal="center" vertical="center" wrapText="1"/>
      <protection locked="0"/>
    </xf>
    <xf numFmtId="0" fontId="8" fillId="6" borderId="21" xfId="0" applyFont="1" applyFill="1" applyBorder="1" applyAlignment="1">
      <alignment horizontal="center" vertical="center" wrapText="1"/>
    </xf>
    <xf numFmtId="0" fontId="0" fillId="3" borderId="16" xfId="0" applyFill="1" applyBorder="1" applyAlignment="1">
      <alignment horizontal="center"/>
    </xf>
    <xf numFmtId="0" fontId="0" fillId="3" borderId="0" xfId="0" applyFill="1" applyAlignment="1">
      <alignment horizontal="center"/>
    </xf>
    <xf numFmtId="0" fontId="0" fillId="3" borderId="17" xfId="0" applyFill="1" applyBorder="1" applyAlignment="1">
      <alignment horizontal="center"/>
    </xf>
    <xf numFmtId="0" fontId="5" fillId="4" borderId="16" xfId="0" applyFont="1" applyFill="1" applyBorder="1" applyAlignment="1">
      <alignment horizontal="left" vertical="center"/>
    </xf>
    <xf numFmtId="0" fontId="5" fillId="4" borderId="0" xfId="0" applyFont="1" applyFill="1" applyAlignment="1">
      <alignment horizontal="left" vertical="center"/>
    </xf>
    <xf numFmtId="0" fontId="5" fillId="4" borderId="17" xfId="0" applyFont="1" applyFill="1" applyBorder="1" applyAlignment="1">
      <alignment horizontal="left" vertical="center"/>
    </xf>
    <xf numFmtId="0" fontId="6" fillId="5" borderId="16" xfId="0" applyFont="1" applyFill="1" applyBorder="1" applyAlignment="1">
      <alignment horizontal="left" vertical="center"/>
    </xf>
    <xf numFmtId="0" fontId="6" fillId="5" borderId="0" xfId="0" applyFont="1" applyFill="1" applyAlignment="1">
      <alignment horizontal="left" vertical="center"/>
    </xf>
    <xf numFmtId="0" fontId="6" fillId="5" borderId="17" xfId="0" applyFont="1" applyFill="1" applyBorder="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1" fillId="2" borderId="4"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5"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5" xfId="0" applyBorder="1" applyAlignment="1">
      <alignment horizontal="center"/>
    </xf>
    <xf numFmtId="49" fontId="18" fillId="0" borderId="18" xfId="0" quotePrefix="1" applyNumberFormat="1" applyFont="1" applyBorder="1" applyAlignment="1" applyProtection="1">
      <alignment horizontal="left" vertical="center" wrapText="1"/>
      <protection locked="0"/>
    </xf>
    <xf numFmtId="49" fontId="18" fillId="0" borderId="19" xfId="0" quotePrefix="1" applyNumberFormat="1" applyFont="1" applyBorder="1" applyAlignment="1" applyProtection="1">
      <alignment horizontal="left" vertical="center" wrapText="1"/>
      <protection locked="0"/>
    </xf>
    <xf numFmtId="49" fontId="18" fillId="0" borderId="20" xfId="0" quotePrefix="1" applyNumberFormat="1" applyFont="1" applyBorder="1" applyAlignment="1" applyProtection="1">
      <alignment horizontal="left" vertical="center" wrapText="1"/>
      <protection locked="0"/>
    </xf>
    <xf numFmtId="0" fontId="18" fillId="0" borderId="18" xfId="0" applyFont="1" applyBorder="1" applyAlignment="1" applyProtection="1">
      <alignment horizontal="justify" vertical="center" wrapText="1"/>
      <protection locked="0"/>
    </xf>
    <xf numFmtId="0" fontId="18" fillId="0" borderId="19" xfId="0" applyFont="1" applyBorder="1" applyAlignment="1" applyProtection="1">
      <alignment horizontal="justify" vertical="center" wrapText="1"/>
      <protection locked="0"/>
    </xf>
    <xf numFmtId="0" fontId="18" fillId="0" borderId="20" xfId="0" applyFont="1" applyBorder="1" applyAlignment="1" applyProtection="1">
      <alignment horizontal="justify" vertical="center" wrapText="1"/>
      <protection locked="0"/>
    </xf>
    <xf numFmtId="0" fontId="3" fillId="9" borderId="38" xfId="0" applyFont="1" applyFill="1" applyBorder="1" applyAlignment="1">
      <alignment horizontal="center" vertical="top" wrapText="1"/>
    </xf>
    <xf numFmtId="0" fontId="3" fillId="9" borderId="39" xfId="0" applyFont="1" applyFill="1" applyBorder="1" applyAlignment="1">
      <alignment horizontal="center" vertical="top" wrapText="1"/>
    </xf>
    <xf numFmtId="0" fontId="3" fillId="9" borderId="40" xfId="0" applyFont="1" applyFill="1" applyBorder="1" applyAlignment="1">
      <alignment horizontal="center" vertical="top" wrapText="1"/>
    </xf>
    <xf numFmtId="0" fontId="18" fillId="0" borderId="0" xfId="0" applyFont="1" applyAlignment="1" applyProtection="1">
      <alignment horizontal="left" vertical="center" wrapText="1"/>
      <protection locked="0"/>
    </xf>
    <xf numFmtId="0" fontId="18" fillId="0" borderId="17" xfId="0" applyFont="1" applyBorder="1" applyAlignment="1" applyProtection="1">
      <alignment horizontal="left" vertical="center" wrapText="1"/>
      <protection locked="0"/>
    </xf>
    <xf numFmtId="0" fontId="11" fillId="6" borderId="22" xfId="0" applyFont="1" applyFill="1" applyBorder="1" applyAlignment="1">
      <alignment horizontal="center" vertical="center" wrapText="1" readingOrder="1"/>
    </xf>
    <xf numFmtId="0" fontId="11" fillId="6" borderId="23" xfId="0" applyFont="1" applyFill="1" applyBorder="1" applyAlignment="1">
      <alignment horizontal="center" vertical="center" wrapText="1" readingOrder="1"/>
    </xf>
    <xf numFmtId="0" fontId="11" fillId="6" borderId="24" xfId="0" applyFont="1" applyFill="1" applyBorder="1" applyAlignment="1">
      <alignment horizontal="center" vertical="center" wrapText="1" readingOrder="1"/>
    </xf>
    <xf numFmtId="0" fontId="11" fillId="6" borderId="25" xfId="0" applyFont="1" applyFill="1" applyBorder="1" applyAlignment="1">
      <alignment horizontal="center" vertical="center" wrapText="1" readingOrder="1"/>
    </xf>
    <xf numFmtId="0" fontId="11" fillId="6" borderId="37" xfId="0" applyFont="1" applyFill="1" applyBorder="1" applyAlignment="1">
      <alignment horizontal="center" vertical="center" wrapText="1" readingOrder="1"/>
    </xf>
    <xf numFmtId="0" fontId="12" fillId="8" borderId="27" xfId="0" applyFont="1" applyFill="1" applyBorder="1" applyAlignment="1">
      <alignment horizontal="center" vertical="center" wrapText="1" readingOrder="1"/>
    </xf>
    <xf numFmtId="0" fontId="9" fillId="6" borderId="27" xfId="0" applyFont="1" applyFill="1" applyBorder="1" applyAlignment="1">
      <alignment vertical="top" wrapText="1"/>
    </xf>
    <xf numFmtId="0" fontId="9" fillId="6" borderId="28" xfId="0" applyFont="1" applyFill="1" applyBorder="1" applyAlignment="1">
      <alignment vertical="top" wrapText="1"/>
    </xf>
    <xf numFmtId="39" fontId="9" fillId="0" borderId="24" xfId="1" applyNumberFormat="1" applyFont="1" applyFill="1" applyBorder="1" applyAlignment="1" applyProtection="1">
      <alignment horizontal="center" vertical="center" wrapText="1" readingOrder="1"/>
      <protection locked="0"/>
    </xf>
    <xf numFmtId="39" fontId="9" fillId="0" borderId="37" xfId="1" applyNumberFormat="1" applyFont="1" applyFill="1" applyBorder="1" applyAlignment="1" applyProtection="1">
      <alignment horizontal="center" vertical="center" wrapText="1" readingOrder="1"/>
      <protection locked="0"/>
    </xf>
    <xf numFmtId="39" fontId="9" fillId="0" borderId="23" xfId="1" applyNumberFormat="1" applyFont="1" applyFill="1" applyBorder="1" applyAlignment="1" applyProtection="1">
      <alignment horizontal="center" vertical="center" wrapText="1" readingOrder="1"/>
      <protection locked="0"/>
    </xf>
    <xf numFmtId="0" fontId="18" fillId="0" borderId="34" xfId="0" applyFont="1" applyBorder="1" applyAlignment="1" applyProtection="1">
      <alignment horizontal="left" vertical="center" wrapText="1"/>
      <protection locked="0"/>
    </xf>
    <xf numFmtId="0" fontId="18" fillId="0" borderId="35" xfId="0" applyFont="1" applyBorder="1" applyAlignment="1" applyProtection="1">
      <alignment horizontal="left" vertical="center" wrapText="1"/>
      <protection locked="0"/>
    </xf>
    <xf numFmtId="0" fontId="18" fillId="0" borderId="36" xfId="0" applyFont="1" applyBorder="1" applyAlignment="1" applyProtection="1">
      <alignment horizontal="left" vertical="center" wrapText="1"/>
      <protection locked="0"/>
    </xf>
    <xf numFmtId="0" fontId="6" fillId="5" borderId="16"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7" xfId="0" applyFont="1" applyFill="1" applyBorder="1" applyAlignment="1">
      <alignment horizontal="left" vertical="center" wrapText="1"/>
    </xf>
    <xf numFmtId="0" fontId="16" fillId="0" borderId="0" xfId="0" applyFont="1" applyAlignment="1">
      <alignment horizontal="left" vertical="center" wrapText="1"/>
    </xf>
    <xf numFmtId="39" fontId="9" fillId="0" borderId="26" xfId="1" applyNumberFormat="1" applyFont="1" applyFill="1" applyBorder="1" applyAlignment="1" applyProtection="1">
      <alignment horizontal="center" vertical="center" wrapText="1" readingOrder="1"/>
      <protection locked="0"/>
    </xf>
    <xf numFmtId="39" fontId="9" fillId="0" borderId="27" xfId="1" applyNumberFormat="1" applyFont="1" applyFill="1" applyBorder="1" applyAlignment="1" applyProtection="1">
      <alignment horizontal="center" vertical="center" wrapText="1" readingOrder="1"/>
      <protection locked="0"/>
    </xf>
    <xf numFmtId="10" fontId="9" fillId="0" borderId="27" xfId="2" applyNumberFormat="1" applyFont="1" applyFill="1" applyBorder="1" applyAlignment="1" applyProtection="1">
      <alignment horizontal="center" vertical="center" wrapText="1" readingOrder="1"/>
    </xf>
    <xf numFmtId="10" fontId="9" fillId="0" borderId="28"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rgb="FFFF0000"/>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24848</xdr:colOff>
      <xdr:row>0</xdr:row>
      <xdr:rowOff>47625</xdr:rowOff>
    </xdr:from>
    <xdr:to>
      <xdr:col>0</xdr:col>
      <xdr:colOff>1374913</xdr:colOff>
      <xdr:row>2</xdr:row>
      <xdr:rowOff>140115</xdr:rowOff>
    </xdr:to>
    <xdr:pic>
      <xdr:nvPicPr>
        <xdr:cNvPr id="4" name="Picture 3">
          <a:extLst>
            <a:ext uri="{FF2B5EF4-FFF2-40B4-BE49-F238E27FC236}">
              <a16:creationId xmlns:a16="http://schemas.microsoft.com/office/drawing/2014/main" id="{B8557EC8-8016-2402-E3E7-A8E280505CAE}"/>
            </a:ext>
          </a:extLst>
        </xdr:cNvPr>
        <xdr:cNvPicPr>
          <a:picLocks noChangeAspect="1"/>
        </xdr:cNvPicPr>
      </xdr:nvPicPr>
      <xdr:blipFill>
        <a:blip xmlns:r="http://schemas.openxmlformats.org/officeDocument/2006/relationships" r:embed="rId1"/>
        <a:stretch>
          <a:fillRect/>
        </a:stretch>
      </xdr:blipFill>
      <xdr:spPr>
        <a:xfrm>
          <a:off x="24848" y="47625"/>
          <a:ext cx="1350065" cy="829642"/>
        </a:xfrm>
        <a:prstGeom prst="rect">
          <a:avLst/>
        </a:prstGeom>
      </xdr:spPr>
    </xdr:pic>
    <xdr:clientData/>
  </xdr:twoCellAnchor>
  <xdr:twoCellAnchor>
    <xdr:from>
      <xdr:col>4</xdr:col>
      <xdr:colOff>248080</xdr:colOff>
      <xdr:row>53</xdr:row>
      <xdr:rowOff>12722</xdr:rowOff>
    </xdr:from>
    <xdr:to>
      <xdr:col>7</xdr:col>
      <xdr:colOff>416372</xdr:colOff>
      <xdr:row>60</xdr:row>
      <xdr:rowOff>140020</xdr:rowOff>
    </xdr:to>
    <xdr:grpSp>
      <xdr:nvGrpSpPr>
        <xdr:cNvPr id="2" name="Grupo 1">
          <a:extLst>
            <a:ext uri="{FF2B5EF4-FFF2-40B4-BE49-F238E27FC236}">
              <a16:creationId xmlns:a16="http://schemas.microsoft.com/office/drawing/2014/main" id="{CCC5D172-9064-2A52-1CFD-EA299353AAD5}"/>
            </a:ext>
          </a:extLst>
        </xdr:cNvPr>
        <xdr:cNvGrpSpPr/>
      </xdr:nvGrpSpPr>
      <xdr:grpSpPr>
        <a:xfrm>
          <a:off x="5177889" y="26926297"/>
          <a:ext cx="2719070" cy="1418590"/>
          <a:chOff x="0" y="0"/>
          <a:chExt cx="2719704" cy="1418920"/>
        </a:xfrm>
      </xdr:grpSpPr>
      <xdr:pic>
        <xdr:nvPicPr>
          <xdr:cNvPr id="3" name="Imagen 2" descr="Imagen que contiene Texto&#10;&#10;Descripción generada automáticamente">
            <a:extLst>
              <a:ext uri="{FF2B5EF4-FFF2-40B4-BE49-F238E27FC236}">
                <a16:creationId xmlns:a16="http://schemas.microsoft.com/office/drawing/2014/main" id="{44B03225-141E-6B23-AC2A-10565DEAFED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1053389" y="0"/>
            <a:ext cx="1287780" cy="1191895"/>
          </a:xfrm>
          <a:prstGeom prst="rect">
            <a:avLst/>
          </a:prstGeom>
        </xdr:spPr>
      </xdr:pic>
      <xdr:sp macro="" textlink="">
        <xdr:nvSpPr>
          <xdr:cNvPr id="5" name="Cuadro de texto 2">
            <a:extLst>
              <a:ext uri="{FF2B5EF4-FFF2-40B4-BE49-F238E27FC236}">
                <a16:creationId xmlns:a16="http://schemas.microsoft.com/office/drawing/2014/main" id="{5103C027-CCF9-E585-96E9-0217D0CD9A5D}"/>
              </a:ext>
            </a:extLst>
          </xdr:cNvPr>
          <xdr:cNvSpPr txBox="1">
            <a:spLocks noChangeArrowheads="1"/>
          </xdr:cNvSpPr>
        </xdr:nvSpPr>
        <xdr:spPr bwMode="auto">
          <a:xfrm>
            <a:off x="0" y="643586"/>
            <a:ext cx="2719704" cy="775334"/>
          </a:xfrm>
          <a:prstGeom prst="rect">
            <a:avLst/>
          </a:prstGeom>
          <a:noFill/>
          <a:ln w="9525">
            <a:noFill/>
            <a:miter lim="800000"/>
            <a:headEnd/>
            <a:tailEnd/>
          </a:ln>
        </xdr:spPr>
        <xdr:txBody>
          <a:bodyPr rot="0" vert="horz" wrap="square" lIns="91440" tIns="45720" rIns="91440" bIns="45720" anchor="t" anchorCtr="0">
            <a:spAutoFit/>
          </a:bodyPr>
          <a:lstStyle/>
          <a:p>
            <a:pPr algn="ctr">
              <a:buNone/>
            </a:pP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buNone/>
            </a:pPr>
            <a:r>
              <a:rPr lang="es-DO" sz="1100" b="1">
                <a:effectLst/>
                <a:latin typeface="Times New Roman" panose="02020603050405020304" pitchFamily="18" charset="0"/>
                <a:ea typeface="Calibri" panose="020F0502020204030204" pitchFamily="34" charset="0"/>
                <a:cs typeface="Times New Roman" panose="02020603050405020304" pitchFamily="18" charset="0"/>
              </a:rPr>
              <a:t>Junior Collado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Enc. Div. Formulación, Evaluación y Seguimiento Planes, Programas y Proyectos</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6" name="Imagen 5" descr="Imagen que contiene vuelo, humo&#10;&#10;Descripción generada automáticamente">
            <a:extLst>
              <a:ext uri="{FF2B5EF4-FFF2-40B4-BE49-F238E27FC236}">
                <a16:creationId xmlns:a16="http://schemas.microsoft.com/office/drawing/2014/main" id="{344AE5F6-C125-ED57-1AAE-242EFA38B58E}"/>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aturation sat="300000"/>
                    </a14:imgEffect>
                  </a14:imgLayer>
                </a14:imgProps>
              </a:ext>
              <a:ext uri="{28A0092B-C50C-407E-A947-70E740481C1C}">
                <a14:useLocalDpi xmlns:a14="http://schemas.microsoft.com/office/drawing/2010/main" val="0"/>
              </a:ext>
            </a:extLst>
          </a:blip>
          <a:stretch>
            <a:fillRect/>
          </a:stretch>
        </xdr:blipFill>
        <xdr:spPr>
          <a:xfrm>
            <a:off x="731520" y="131673"/>
            <a:ext cx="1080770" cy="751205"/>
          </a:xfrm>
          <a:prstGeom prst="rect">
            <a:avLst/>
          </a:prstGeom>
        </xdr:spPr>
      </xdr:pic>
    </xdr:grpSp>
    <xdr:clientData/>
  </xdr:twoCellAnchor>
  <xdr:twoCellAnchor>
    <xdr:from>
      <xdr:col>0</xdr:col>
      <xdr:colOff>674271</xdr:colOff>
      <xdr:row>53</xdr:row>
      <xdr:rowOff>165387</xdr:rowOff>
    </xdr:from>
    <xdr:to>
      <xdr:col>2</xdr:col>
      <xdr:colOff>320957</xdr:colOff>
      <xdr:row>61</xdr:row>
      <xdr:rowOff>49795</xdr:rowOff>
    </xdr:to>
    <xdr:grpSp>
      <xdr:nvGrpSpPr>
        <xdr:cNvPr id="7" name="Grupo 6">
          <a:extLst>
            <a:ext uri="{FF2B5EF4-FFF2-40B4-BE49-F238E27FC236}">
              <a16:creationId xmlns:a16="http://schemas.microsoft.com/office/drawing/2014/main" id="{CF190F32-F9BC-90FC-21F5-68B0A0A5B41B}"/>
            </a:ext>
          </a:extLst>
        </xdr:cNvPr>
        <xdr:cNvGrpSpPr/>
      </xdr:nvGrpSpPr>
      <xdr:grpSpPr>
        <a:xfrm>
          <a:off x="674271" y="27078962"/>
          <a:ext cx="2719070" cy="1360170"/>
          <a:chOff x="0" y="0"/>
          <a:chExt cx="2719704" cy="1360170"/>
        </a:xfrm>
      </xdr:grpSpPr>
      <xdr:pic>
        <xdr:nvPicPr>
          <xdr:cNvPr id="8" name="Imagen 7" descr="Imagen que contiene Diagrama&#10;&#10;Descripción generada automáticamente">
            <a:extLst>
              <a:ext uri="{FF2B5EF4-FFF2-40B4-BE49-F238E27FC236}">
                <a16:creationId xmlns:a16="http://schemas.microsoft.com/office/drawing/2014/main" id="{0B34020C-A540-A072-0721-3B006B86E2D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316736" y="0"/>
            <a:ext cx="1360170" cy="1360170"/>
          </a:xfrm>
          <a:prstGeom prst="rect">
            <a:avLst/>
          </a:prstGeom>
        </xdr:spPr>
      </xdr:pic>
      <xdr:sp macro="" textlink="">
        <xdr:nvSpPr>
          <xdr:cNvPr id="9" name="Cuadro de texto 2">
            <a:extLst>
              <a:ext uri="{FF2B5EF4-FFF2-40B4-BE49-F238E27FC236}">
                <a16:creationId xmlns:a16="http://schemas.microsoft.com/office/drawing/2014/main" id="{337378B1-49E0-62CC-1C74-70F09E22AC9C}"/>
              </a:ext>
            </a:extLst>
          </xdr:cNvPr>
          <xdr:cNvSpPr txBox="1">
            <a:spLocks noChangeArrowheads="1"/>
          </xdr:cNvSpPr>
        </xdr:nvSpPr>
        <xdr:spPr bwMode="auto">
          <a:xfrm>
            <a:off x="0" y="672825"/>
            <a:ext cx="2719704" cy="614679"/>
          </a:xfrm>
          <a:prstGeom prst="rect">
            <a:avLst/>
          </a:prstGeom>
          <a:noFill/>
          <a:ln w="9525">
            <a:noFill/>
            <a:miter lim="800000"/>
            <a:headEnd/>
            <a:tailEnd/>
          </a:ln>
        </xdr:spPr>
        <xdr:txBody>
          <a:bodyPr rot="0" vert="horz" wrap="square" lIns="91440" tIns="45720" rIns="91440" bIns="45720" anchor="t" anchorCtr="0">
            <a:spAutoFit/>
          </a:bodyPr>
          <a:lstStyle/>
          <a:p>
            <a:pPr algn="ctr">
              <a:buNone/>
            </a:pP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buNone/>
            </a:pPr>
            <a:r>
              <a:rPr lang="es-DO" sz="1100" b="1">
                <a:effectLst/>
                <a:latin typeface="Times New Roman" panose="02020603050405020304" pitchFamily="18" charset="0"/>
                <a:ea typeface="Calibri" panose="020F0502020204030204" pitchFamily="34" charset="0"/>
                <a:cs typeface="Times New Roman" panose="02020603050405020304" pitchFamily="18" charset="0"/>
              </a:rPr>
              <a:t>Manuel Mejía</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Director Planificación y Desarrollo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0" name="Imagen 9" descr="Imagen en blanco y negro&#10;&#10;Descripción generada automáticamente con confianza baja">
            <a:extLst>
              <a:ext uri="{FF2B5EF4-FFF2-40B4-BE49-F238E27FC236}">
                <a16:creationId xmlns:a16="http://schemas.microsoft.com/office/drawing/2014/main" id="{CC7EACA4-28F6-980F-ECE0-43289DA81D4E}"/>
              </a:ext>
            </a:extLst>
          </xdr:cNvPr>
          <xdr:cNvPicPr>
            <a:picLocks noChangeAspect="1"/>
          </xdr:cNvPicPr>
        </xdr:nvPicPr>
        <xdr:blipFill>
          <a:blip xmlns:r="http://schemas.openxmlformats.org/officeDocument/2006/relationships" r:embed="rId7">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621792" y="468173"/>
            <a:ext cx="1513840" cy="694055"/>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1" totalsRowShown="0" headerRowDxfId="14" dataDxfId="12" headerRowBorderDxfId="13" tableBorderDxfId="11" totalsRowBorderDxfId="10">
  <tableColumns count="10">
    <tableColumn id="2" xr3:uid="{00000000-0010-0000-0000-000002000000}" name="Indicador" dataDxfId="9"/>
    <tableColumn id="1" xr3:uid="{00000000-0010-0000-0000-000001000000}" name="Producto"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I=E/C" dataDxfId="1">
      <calculatedColumnFormula>+Tabla1[[#This Row],[Física 
(E)]]/Tabla1[[#This Row],[Física
(C)]]</calculatedColumnFormula>
    </tableColumn>
    <tableColumn id="8" xr3:uid="{00000000-0010-0000-0000-000008000000}" name="Financiero _x000a_(%) _x000a_J=H/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52"/>
  <sheetViews>
    <sheetView showGridLines="0" tabSelected="1" topLeftCell="A48" zoomScale="115" zoomScaleNormal="115" workbookViewId="0">
      <selection activeCell="I54" sqref="I54"/>
    </sheetView>
  </sheetViews>
  <sheetFormatPr baseColWidth="10" defaultColWidth="11.3984375" defaultRowHeight="14.4" x14ac:dyDescent="0.3"/>
  <cols>
    <col min="1" max="1" width="22.296875" style="3" customWidth="1"/>
    <col min="2" max="2" width="19.69921875" style="3" customWidth="1"/>
    <col min="3" max="4" width="12.69921875" style="3" customWidth="1"/>
    <col min="5" max="5" width="11.09765625" style="3" customWidth="1"/>
    <col min="6" max="6" width="12.69921875" style="3" customWidth="1"/>
    <col min="7" max="7" width="11" style="3" customWidth="1"/>
    <col min="8" max="8" width="13" style="3" customWidth="1"/>
    <col min="9" max="9" width="9.59765625" style="3" customWidth="1"/>
    <col min="10" max="10" width="10.09765625" style="3" customWidth="1"/>
    <col min="11" max="11" width="15.8984375" customWidth="1"/>
    <col min="12" max="12" width="18.59765625" customWidth="1"/>
    <col min="13" max="13" width="14.59765625" customWidth="1"/>
  </cols>
  <sheetData>
    <row r="1" spans="1:10" ht="33.450000000000003" customHeight="1" thickBot="1" x14ac:dyDescent="0.35">
      <c r="A1" s="85"/>
      <c r="B1" s="66" t="s">
        <v>75</v>
      </c>
      <c r="C1" s="67"/>
      <c r="D1" s="67"/>
      <c r="E1" s="67"/>
      <c r="F1" s="67"/>
      <c r="G1" s="67"/>
      <c r="H1" s="67"/>
      <c r="I1" s="67"/>
      <c r="J1" s="68"/>
    </row>
    <row r="2" spans="1:10" ht="24.8" customHeight="1" thickBot="1" x14ac:dyDescent="0.35">
      <c r="A2" s="86"/>
      <c r="B2" s="69" t="s">
        <v>0</v>
      </c>
      <c r="C2" s="70"/>
      <c r="D2" s="69" t="s">
        <v>1</v>
      </c>
      <c r="E2" s="70"/>
      <c r="F2" s="70"/>
      <c r="G2" s="70"/>
      <c r="H2" s="71"/>
      <c r="I2" s="30" t="s">
        <v>2</v>
      </c>
      <c r="J2" s="31" t="s">
        <v>3</v>
      </c>
    </row>
    <row r="3" spans="1:10" ht="17.3" customHeight="1" thickBot="1" x14ac:dyDescent="0.35">
      <c r="A3" s="87"/>
      <c r="B3" s="72" t="s">
        <v>4</v>
      </c>
      <c r="C3" s="73"/>
      <c r="D3" s="72"/>
      <c r="E3" s="73"/>
      <c r="F3" s="73"/>
      <c r="G3" s="73"/>
      <c r="H3" s="74"/>
      <c r="I3" s="32"/>
      <c r="J3" s="33"/>
    </row>
    <row r="4" spans="1:10" ht="3.75" customHeight="1" x14ac:dyDescent="0.3">
      <c r="A4" s="75"/>
      <c r="B4" s="76"/>
      <c r="C4" s="76"/>
      <c r="D4" s="77"/>
      <c r="E4" s="77"/>
      <c r="F4" s="77"/>
      <c r="G4" s="77"/>
      <c r="H4" s="77"/>
      <c r="I4" s="76"/>
      <c r="J4" s="78"/>
    </row>
    <row r="5" spans="1:10" ht="3.05" customHeight="1" x14ac:dyDescent="0.3">
      <c r="A5" s="57"/>
      <c r="B5" s="58"/>
      <c r="C5" s="58"/>
      <c r="D5" s="58"/>
      <c r="E5" s="58"/>
      <c r="F5" s="58"/>
      <c r="G5" s="58"/>
      <c r="H5" s="58"/>
      <c r="I5" s="58"/>
      <c r="J5" s="59"/>
    </row>
    <row r="6" spans="1:10" ht="16.149999999999999" x14ac:dyDescent="0.3">
      <c r="A6" s="60" t="s">
        <v>67</v>
      </c>
      <c r="B6" s="61"/>
      <c r="C6" s="61"/>
      <c r="D6" s="61"/>
      <c r="E6" s="61"/>
      <c r="F6" s="61"/>
      <c r="G6" s="61"/>
      <c r="H6" s="61"/>
      <c r="I6" s="61"/>
      <c r="J6" s="62"/>
    </row>
    <row r="7" spans="1:10" ht="16.149999999999999" x14ac:dyDescent="0.3">
      <c r="A7" s="63" t="s">
        <v>5</v>
      </c>
      <c r="B7" s="64"/>
      <c r="C7" s="64"/>
      <c r="D7" s="64"/>
      <c r="E7" s="64"/>
      <c r="F7" s="64"/>
      <c r="G7" s="64"/>
      <c r="H7" s="64"/>
      <c r="I7" s="64"/>
      <c r="J7" s="65"/>
    </row>
    <row r="8" spans="1:10" x14ac:dyDescent="0.3">
      <c r="A8" s="1" t="s">
        <v>6</v>
      </c>
      <c r="B8" s="79" t="s">
        <v>7</v>
      </c>
      <c r="C8" s="80"/>
      <c r="D8" s="80"/>
      <c r="E8" s="80"/>
      <c r="F8" s="80"/>
      <c r="G8" s="80"/>
      <c r="H8" s="80"/>
      <c r="I8" s="80"/>
      <c r="J8" s="81"/>
    </row>
    <row r="9" spans="1:10" ht="15" customHeight="1" x14ac:dyDescent="0.3">
      <c r="A9" s="17" t="s">
        <v>8</v>
      </c>
      <c r="B9" s="79" t="s">
        <v>9</v>
      </c>
      <c r="C9" s="80"/>
      <c r="D9" s="80"/>
      <c r="E9" s="80"/>
      <c r="F9" s="80"/>
      <c r="G9" s="80"/>
      <c r="H9" s="80"/>
      <c r="I9" s="80"/>
      <c r="J9" s="81"/>
    </row>
    <row r="10" spans="1:10" ht="17.3" customHeight="1" x14ac:dyDescent="0.3">
      <c r="A10" s="17" t="s">
        <v>10</v>
      </c>
      <c r="B10" s="79" t="s">
        <v>11</v>
      </c>
      <c r="C10" s="80"/>
      <c r="D10" s="80"/>
      <c r="E10" s="80"/>
      <c r="F10" s="80"/>
      <c r="G10" s="80"/>
      <c r="H10" s="80"/>
      <c r="I10" s="80"/>
      <c r="J10" s="81"/>
    </row>
    <row r="11" spans="1:10" ht="51.7" customHeight="1" x14ac:dyDescent="0.3">
      <c r="A11" s="1" t="s">
        <v>12</v>
      </c>
      <c r="B11" s="82" t="s">
        <v>68</v>
      </c>
      <c r="C11" s="83"/>
      <c r="D11" s="83"/>
      <c r="E11" s="83"/>
      <c r="F11" s="83"/>
      <c r="G11" s="83"/>
      <c r="H11" s="83"/>
      <c r="I11" s="83"/>
      <c r="J11" s="84"/>
    </row>
    <row r="12" spans="1:10" ht="49.55" customHeight="1" x14ac:dyDescent="0.3">
      <c r="A12" s="1" t="s">
        <v>13</v>
      </c>
      <c r="B12" s="82" t="s">
        <v>73</v>
      </c>
      <c r="C12" s="83"/>
      <c r="D12" s="83"/>
      <c r="E12" s="83"/>
      <c r="F12" s="83"/>
      <c r="G12" s="83"/>
      <c r="H12" s="83"/>
      <c r="I12" s="83"/>
      <c r="J12" s="84"/>
    </row>
    <row r="13" spans="1:10" ht="16.149999999999999" x14ac:dyDescent="0.3">
      <c r="A13" s="60" t="s">
        <v>14</v>
      </c>
      <c r="B13" s="61"/>
      <c r="C13" s="61"/>
      <c r="D13" s="61"/>
      <c r="E13" s="61"/>
      <c r="F13" s="61"/>
      <c r="G13" s="61"/>
      <c r="H13" s="61"/>
      <c r="I13" s="61"/>
      <c r="J13" s="62"/>
    </row>
    <row r="14" spans="1:10" ht="27.8" customHeight="1" x14ac:dyDescent="0.3">
      <c r="A14" s="1" t="s">
        <v>52</v>
      </c>
      <c r="B14" s="18">
        <v>3</v>
      </c>
      <c r="C14" s="56" t="s">
        <v>65</v>
      </c>
      <c r="D14" s="56"/>
      <c r="E14" s="56"/>
      <c r="F14" s="56"/>
      <c r="G14" s="56"/>
      <c r="H14" s="56"/>
      <c r="I14" s="56"/>
      <c r="J14" s="56"/>
    </row>
    <row r="15" spans="1:10" ht="26.25" customHeight="1" x14ac:dyDescent="0.3">
      <c r="A15" s="1" t="s">
        <v>53</v>
      </c>
      <c r="B15" s="4">
        <v>3.5</v>
      </c>
      <c r="C15" s="56" t="s">
        <v>66</v>
      </c>
      <c r="D15" s="56"/>
      <c r="E15" s="56"/>
      <c r="F15" s="56"/>
      <c r="G15" s="56"/>
      <c r="H15" s="56"/>
      <c r="I15" s="56"/>
      <c r="J15" s="56"/>
    </row>
    <row r="16" spans="1:10" ht="37.450000000000003" customHeight="1" x14ac:dyDescent="0.3">
      <c r="A16" s="1" t="s">
        <v>54</v>
      </c>
      <c r="B16" s="4" t="s">
        <v>42</v>
      </c>
      <c r="C16" s="56" t="s">
        <v>72</v>
      </c>
      <c r="D16" s="56"/>
      <c r="E16" s="56"/>
      <c r="F16" s="56"/>
      <c r="G16" s="56"/>
      <c r="H16" s="56"/>
      <c r="I16" s="56"/>
      <c r="J16" s="56"/>
    </row>
    <row r="17" spans="1:13" ht="16.149999999999999" x14ac:dyDescent="0.3">
      <c r="A17" s="60" t="s">
        <v>15</v>
      </c>
      <c r="B17" s="61"/>
      <c r="C17" s="61"/>
      <c r="D17" s="61"/>
      <c r="E17" s="61"/>
      <c r="F17" s="61"/>
      <c r="G17" s="61"/>
      <c r="H17" s="61"/>
      <c r="I17" s="61"/>
      <c r="J17" s="62"/>
    </row>
    <row r="18" spans="1:13" ht="26.25" customHeight="1" x14ac:dyDescent="0.3">
      <c r="A18" s="1" t="s">
        <v>16</v>
      </c>
      <c r="B18" s="88" t="s">
        <v>43</v>
      </c>
      <c r="C18" s="88"/>
      <c r="D18" s="88"/>
      <c r="E18" s="88"/>
      <c r="F18" s="88"/>
      <c r="G18" s="88"/>
      <c r="H18" s="88"/>
      <c r="I18" s="88"/>
      <c r="J18" s="89"/>
    </row>
    <row r="19" spans="1:13" ht="33" customHeight="1" x14ac:dyDescent="0.3">
      <c r="A19" s="5" t="s">
        <v>17</v>
      </c>
      <c r="B19" s="88" t="s">
        <v>69</v>
      </c>
      <c r="C19" s="88"/>
      <c r="D19" s="88"/>
      <c r="E19" s="88"/>
      <c r="F19" s="88"/>
      <c r="G19" s="88"/>
      <c r="H19" s="88"/>
      <c r="I19" s="88"/>
      <c r="J19" s="89"/>
    </row>
    <row r="20" spans="1:13" ht="33.700000000000003" customHeight="1" x14ac:dyDescent="0.3">
      <c r="A20" s="5" t="s">
        <v>18</v>
      </c>
      <c r="B20" s="88" t="s">
        <v>19</v>
      </c>
      <c r="C20" s="88"/>
      <c r="D20" s="88"/>
      <c r="E20" s="88"/>
      <c r="F20" s="88"/>
      <c r="G20" s="88"/>
      <c r="H20" s="88"/>
      <c r="I20" s="88"/>
      <c r="J20" s="89"/>
    </row>
    <row r="21" spans="1:13" ht="39.049999999999997" customHeight="1" x14ac:dyDescent="0.3">
      <c r="A21" s="5" t="s">
        <v>20</v>
      </c>
      <c r="B21" s="88" t="s">
        <v>44</v>
      </c>
      <c r="C21" s="88"/>
      <c r="D21" s="88"/>
      <c r="E21" s="88"/>
      <c r="F21" s="88"/>
      <c r="G21" s="88"/>
      <c r="H21" s="88"/>
      <c r="I21" s="88"/>
      <c r="J21" s="89"/>
    </row>
    <row r="22" spans="1:13" ht="16.149999999999999" x14ac:dyDescent="0.3">
      <c r="A22" s="60" t="s">
        <v>21</v>
      </c>
      <c r="B22" s="61"/>
      <c r="C22" s="61"/>
      <c r="D22" s="61"/>
      <c r="E22" s="61"/>
      <c r="F22" s="61"/>
      <c r="G22" s="61"/>
      <c r="H22" s="61"/>
      <c r="I22" s="61"/>
      <c r="J22" s="62"/>
    </row>
    <row r="23" spans="1:13" ht="16.149999999999999" x14ac:dyDescent="0.3">
      <c r="A23" s="63" t="s">
        <v>55</v>
      </c>
      <c r="B23" s="64"/>
      <c r="C23" s="64"/>
      <c r="D23" s="64"/>
      <c r="E23" s="64"/>
      <c r="F23" s="64"/>
      <c r="G23" s="64"/>
      <c r="H23" s="64"/>
      <c r="I23" s="64"/>
      <c r="J23" s="65"/>
      <c r="L23" s="22"/>
    </row>
    <row r="24" spans="1:13" ht="15" customHeight="1" x14ac:dyDescent="0.3">
      <c r="A24" s="90" t="s">
        <v>22</v>
      </c>
      <c r="B24" s="91"/>
      <c r="C24" s="92" t="s">
        <v>23</v>
      </c>
      <c r="D24" s="94"/>
      <c r="E24" s="94"/>
      <c r="F24" s="94" t="s">
        <v>24</v>
      </c>
      <c r="G24" s="94"/>
      <c r="H24" s="91"/>
      <c r="I24" s="92" t="s">
        <v>25</v>
      </c>
      <c r="J24" s="93"/>
      <c r="L24" s="22"/>
    </row>
    <row r="25" spans="1:13" x14ac:dyDescent="0.3">
      <c r="A25" s="108">
        <v>288421797</v>
      </c>
      <c r="B25" s="109"/>
      <c r="C25" s="98">
        <v>288421797</v>
      </c>
      <c r="D25" s="99"/>
      <c r="E25" s="100"/>
      <c r="F25" s="98">
        <v>36035829.369999997</v>
      </c>
      <c r="G25" s="99"/>
      <c r="H25" s="100"/>
      <c r="I25" s="110">
        <f>IF(F25&gt;0,F25/C25,0)</f>
        <v>0.12494142171231253</v>
      </c>
      <c r="J25" s="111"/>
      <c r="L25" s="22"/>
      <c r="M25" s="22"/>
    </row>
    <row r="26" spans="1:13" ht="16.149999999999999" x14ac:dyDescent="0.3">
      <c r="A26" s="63"/>
      <c r="B26" s="64"/>
      <c r="C26" s="64"/>
      <c r="D26" s="64"/>
      <c r="E26" s="64"/>
      <c r="F26" s="64"/>
      <c r="G26" s="64"/>
      <c r="H26" s="64"/>
      <c r="I26" s="64"/>
      <c r="J26" s="65"/>
      <c r="L26" s="22"/>
      <c r="M26" s="22"/>
    </row>
    <row r="27" spans="1:13" x14ac:dyDescent="0.3">
      <c r="A27" s="2"/>
      <c r="B27"/>
      <c r="C27" s="95" t="s">
        <v>26</v>
      </c>
      <c r="D27" s="96"/>
      <c r="E27" s="95" t="s">
        <v>76</v>
      </c>
      <c r="F27" s="96"/>
      <c r="G27" s="95" t="s">
        <v>77</v>
      </c>
      <c r="H27" s="95"/>
      <c r="I27" s="95" t="s">
        <v>27</v>
      </c>
      <c r="J27" s="97"/>
      <c r="L27" s="22"/>
      <c r="M27" s="22"/>
    </row>
    <row r="28" spans="1:13" ht="39.75" x14ac:dyDescent="0.3">
      <c r="A28" s="7" t="s">
        <v>29</v>
      </c>
      <c r="B28" s="6" t="s">
        <v>28</v>
      </c>
      <c r="C28" s="7" t="s">
        <v>30</v>
      </c>
      <c r="D28" s="7" t="s">
        <v>31</v>
      </c>
      <c r="E28" s="7" t="s">
        <v>32</v>
      </c>
      <c r="F28" s="7" t="s">
        <v>33</v>
      </c>
      <c r="G28" s="7" t="s">
        <v>34</v>
      </c>
      <c r="H28" s="7" t="s">
        <v>35</v>
      </c>
      <c r="I28" s="7" t="s">
        <v>60</v>
      </c>
      <c r="J28" s="8" t="s">
        <v>59</v>
      </c>
      <c r="L28" s="22"/>
      <c r="M28" s="22"/>
    </row>
    <row r="29" spans="1:13" ht="36" customHeight="1" x14ac:dyDescent="0.3">
      <c r="A29" s="10" t="s">
        <v>46</v>
      </c>
      <c r="B29" s="9" t="s">
        <v>45</v>
      </c>
      <c r="C29" s="11">
        <v>22800</v>
      </c>
      <c r="D29" s="12">
        <v>109611038</v>
      </c>
      <c r="E29" s="11">
        <v>500</v>
      </c>
      <c r="F29" s="36">
        <v>102287000</v>
      </c>
      <c r="G29" s="20">
        <v>40</v>
      </c>
      <c r="H29" s="36">
        <v>1813316.13</v>
      </c>
      <c r="I29" s="21">
        <f>+Tabla1[[#This Row],[Física 
(E)]]/Tabla1[[#This Row],[Física
(C)]]</f>
        <v>0.08</v>
      </c>
      <c r="J29" s="25">
        <f>Tabla1[[#This Row],[Financiera 
 (F)]]/Tabla1[[#This Row],[Financiera
(D)]]</f>
        <v>1.7727728157048303E-2</v>
      </c>
      <c r="M29" s="22"/>
    </row>
    <row r="30" spans="1:13" ht="60.8" customHeight="1" x14ac:dyDescent="0.3">
      <c r="A30" s="14" t="s">
        <v>48</v>
      </c>
      <c r="B30" s="13" t="s">
        <v>47</v>
      </c>
      <c r="C30" s="15">
        <v>2375</v>
      </c>
      <c r="D30" s="16">
        <v>29453981</v>
      </c>
      <c r="E30" s="11">
        <v>319</v>
      </c>
      <c r="F30" s="37">
        <v>4394097.1500000004</v>
      </c>
      <c r="G30" s="35">
        <v>685</v>
      </c>
      <c r="H30" s="37">
        <v>5308737.13</v>
      </c>
      <c r="I30" s="21">
        <f>+Tabla1[[#This Row],[Física 
(E)]]/Tabla1[[#This Row],[Física
(C)]]</f>
        <v>2.1473354231974922</v>
      </c>
      <c r="J30" s="25">
        <f>Tabla1[[#This Row],[Financiera 
 (F)]]/Tabla1[[#This Row],[Financiera
(D)]]</f>
        <v>1.2081519704224108</v>
      </c>
      <c r="L30" s="22"/>
    </row>
    <row r="31" spans="1:13" ht="59.2" customHeight="1" x14ac:dyDescent="0.3">
      <c r="A31" s="14" t="s">
        <v>71</v>
      </c>
      <c r="B31" s="13" t="s">
        <v>61</v>
      </c>
      <c r="C31" s="15">
        <v>237</v>
      </c>
      <c r="D31" s="16">
        <v>42097919</v>
      </c>
      <c r="E31" s="15">
        <v>36</v>
      </c>
      <c r="F31" s="37">
        <v>6314687.8499999996</v>
      </c>
      <c r="G31" s="35">
        <v>11</v>
      </c>
      <c r="H31" s="37">
        <v>7370787.6500000004</v>
      </c>
      <c r="I31" s="24">
        <f>+Tabla1[[#This Row],[Física 
(E)]]/Tabla1[[#This Row],[Física
(C)]]</f>
        <v>0.30555555555555558</v>
      </c>
      <c r="J31" s="26">
        <f>Tabla1[[#This Row],[Financiera 
 (F)]]/Tabla1[[#This Row],[Financiera
(D)]]</f>
        <v>1.1672449731620544</v>
      </c>
      <c r="L31" s="22"/>
    </row>
    <row r="32" spans="1:13" ht="16.149999999999999" x14ac:dyDescent="0.3">
      <c r="A32" s="60" t="s">
        <v>36</v>
      </c>
      <c r="B32" s="61"/>
      <c r="C32" s="61"/>
      <c r="D32" s="61"/>
      <c r="E32" s="61"/>
      <c r="F32" s="61"/>
      <c r="G32" s="61"/>
      <c r="H32" s="61"/>
      <c r="I32" s="61"/>
      <c r="J32" s="62"/>
      <c r="L32" s="34"/>
    </row>
    <row r="33" spans="1:14" ht="16.7" thickBot="1" x14ac:dyDescent="0.35">
      <c r="A33" s="63" t="s">
        <v>37</v>
      </c>
      <c r="B33" s="64"/>
      <c r="C33" s="64"/>
      <c r="D33" s="64"/>
      <c r="E33" s="64"/>
      <c r="F33" s="64"/>
      <c r="G33" s="64"/>
      <c r="H33" s="64"/>
      <c r="I33" s="64"/>
      <c r="J33" s="65"/>
    </row>
    <row r="34" spans="1:14" ht="20.3" customHeight="1" x14ac:dyDescent="0.3">
      <c r="A34" s="27" t="s">
        <v>38</v>
      </c>
      <c r="B34" s="38" t="s">
        <v>49</v>
      </c>
      <c r="C34" s="38"/>
      <c r="D34" s="38"/>
      <c r="E34" s="38"/>
      <c r="F34" s="38"/>
      <c r="G34" s="38"/>
      <c r="H34" s="38"/>
      <c r="I34" s="38"/>
      <c r="J34" s="39"/>
      <c r="L34" s="22"/>
    </row>
    <row r="35" spans="1:14" ht="49.55" customHeight="1" x14ac:dyDescent="0.3">
      <c r="A35" s="28" t="s">
        <v>56</v>
      </c>
      <c r="B35" s="40" t="s">
        <v>70</v>
      </c>
      <c r="C35" s="40"/>
      <c r="D35" s="40"/>
      <c r="E35" s="40"/>
      <c r="F35" s="40"/>
      <c r="G35" s="40"/>
      <c r="H35" s="40"/>
      <c r="I35" s="40"/>
      <c r="J35" s="41"/>
    </row>
    <row r="36" spans="1:14" ht="108" customHeight="1" x14ac:dyDescent="0.3">
      <c r="A36" s="28" t="s">
        <v>57</v>
      </c>
      <c r="B36" s="49" t="s">
        <v>81</v>
      </c>
      <c r="C36" s="49"/>
      <c r="D36" s="49"/>
      <c r="E36" s="49"/>
      <c r="F36" s="49"/>
      <c r="G36" s="49"/>
      <c r="H36" s="49"/>
      <c r="I36" s="49"/>
      <c r="J36" s="50"/>
      <c r="M36" s="23"/>
    </row>
    <row r="37" spans="1:14" ht="157.85" customHeight="1" thickBot="1" x14ac:dyDescent="0.35">
      <c r="A37" s="29" t="s">
        <v>58</v>
      </c>
      <c r="B37" s="51" t="s">
        <v>82</v>
      </c>
      <c r="C37" s="51"/>
      <c r="D37" s="51"/>
      <c r="E37" s="51"/>
      <c r="F37" s="51"/>
      <c r="G37" s="51"/>
      <c r="H37" s="51"/>
      <c r="I37" s="51"/>
      <c r="J37" s="52"/>
    </row>
    <row r="38" spans="1:14" ht="10.55" hidden="1" customHeight="1" thickBot="1" x14ac:dyDescent="0.35">
      <c r="A38" s="44"/>
      <c r="B38" s="45"/>
      <c r="C38" s="45"/>
      <c r="D38" s="45"/>
      <c r="E38" s="45"/>
      <c r="F38" s="45"/>
      <c r="G38" s="45"/>
      <c r="H38" s="45"/>
      <c r="I38" s="45"/>
      <c r="J38" s="46"/>
      <c r="L38" s="22"/>
    </row>
    <row r="39" spans="1:14" ht="16.600000000000001" customHeight="1" x14ac:dyDescent="0.3">
      <c r="A39" s="27" t="s">
        <v>50</v>
      </c>
      <c r="B39" s="47" t="s">
        <v>64</v>
      </c>
      <c r="C39" s="47"/>
      <c r="D39" s="47"/>
      <c r="E39" s="47"/>
      <c r="F39" s="47"/>
      <c r="G39" s="47"/>
      <c r="H39" s="47"/>
      <c r="I39" s="47"/>
      <c r="J39" s="48"/>
      <c r="L39" s="22"/>
    </row>
    <row r="40" spans="1:14" ht="43.2" customHeight="1" x14ac:dyDescent="0.3">
      <c r="A40" s="28" t="s">
        <v>56</v>
      </c>
      <c r="B40" s="40" t="s">
        <v>51</v>
      </c>
      <c r="C40" s="40"/>
      <c r="D40" s="40"/>
      <c r="E40" s="40"/>
      <c r="F40" s="40"/>
      <c r="G40" s="40"/>
      <c r="H40" s="40"/>
      <c r="I40" s="40"/>
      <c r="J40" s="41"/>
      <c r="L40" s="34"/>
    </row>
    <row r="41" spans="1:14" ht="172.8" customHeight="1" x14ac:dyDescent="0.3">
      <c r="A41" s="28" t="s">
        <v>57</v>
      </c>
      <c r="B41" s="49" t="s">
        <v>78</v>
      </c>
      <c r="C41" s="49"/>
      <c r="D41" s="49"/>
      <c r="E41" s="49"/>
      <c r="F41" s="49"/>
      <c r="G41" s="49"/>
      <c r="H41" s="49"/>
      <c r="I41" s="49"/>
      <c r="J41" s="50"/>
    </row>
    <row r="42" spans="1:14" ht="136.55000000000001" customHeight="1" thickBot="1" x14ac:dyDescent="0.35">
      <c r="A42" s="29" t="s">
        <v>58</v>
      </c>
      <c r="B42" s="51" t="s">
        <v>80</v>
      </c>
      <c r="C42" s="51"/>
      <c r="D42" s="51"/>
      <c r="E42" s="51"/>
      <c r="F42" s="51"/>
      <c r="G42" s="51"/>
      <c r="H42" s="51"/>
      <c r="I42" s="51"/>
      <c r="J42" s="52"/>
      <c r="L42" s="22"/>
    </row>
    <row r="43" spans="1:14" ht="8.1" hidden="1" customHeight="1" thickBot="1" x14ac:dyDescent="0.35">
      <c r="A43" s="53"/>
      <c r="B43" s="54"/>
      <c r="C43" s="54"/>
      <c r="D43" s="54"/>
      <c r="E43" s="54"/>
      <c r="F43" s="54"/>
      <c r="G43" s="54"/>
      <c r="H43" s="54"/>
      <c r="I43" s="54"/>
      <c r="J43" s="55"/>
    </row>
    <row r="44" spans="1:14" ht="27.8" customHeight="1" x14ac:dyDescent="0.3">
      <c r="A44" s="27" t="s">
        <v>50</v>
      </c>
      <c r="B44" s="38" t="s">
        <v>62</v>
      </c>
      <c r="C44" s="38"/>
      <c r="D44" s="38"/>
      <c r="E44" s="38"/>
      <c r="F44" s="38"/>
      <c r="G44" s="38"/>
      <c r="H44" s="38"/>
      <c r="I44" s="38"/>
      <c r="J44" s="39"/>
    </row>
    <row r="45" spans="1:14" ht="33.700000000000003" customHeight="1" x14ac:dyDescent="0.3">
      <c r="A45" s="28" t="s">
        <v>56</v>
      </c>
      <c r="B45" s="40" t="s">
        <v>63</v>
      </c>
      <c r="C45" s="40"/>
      <c r="D45" s="40"/>
      <c r="E45" s="40"/>
      <c r="F45" s="40"/>
      <c r="G45" s="40"/>
      <c r="H45" s="40"/>
      <c r="I45" s="40"/>
      <c r="J45" s="41"/>
    </row>
    <row r="46" spans="1:14" ht="153.25" customHeight="1" x14ac:dyDescent="0.3">
      <c r="A46" s="28" t="s">
        <v>57</v>
      </c>
      <c r="B46" s="40" t="s">
        <v>79</v>
      </c>
      <c r="C46" s="40"/>
      <c r="D46" s="40"/>
      <c r="E46" s="40"/>
      <c r="F46" s="40"/>
      <c r="G46" s="40"/>
      <c r="H46" s="40"/>
      <c r="I46" s="40"/>
      <c r="J46" s="41"/>
      <c r="L46" s="19"/>
      <c r="M46" s="19"/>
      <c r="N46" s="19"/>
    </row>
    <row r="47" spans="1:14" ht="119.85" customHeight="1" thickBot="1" x14ac:dyDescent="0.35">
      <c r="A47" s="29" t="s">
        <v>58</v>
      </c>
      <c r="B47" s="42" t="s">
        <v>83</v>
      </c>
      <c r="C47" s="42"/>
      <c r="D47" s="42"/>
      <c r="E47" s="42"/>
      <c r="F47" s="42"/>
      <c r="G47" s="42"/>
      <c r="H47" s="42"/>
      <c r="I47" s="42"/>
      <c r="J47" s="43"/>
    </row>
    <row r="48" spans="1:14" ht="40.5" customHeight="1" x14ac:dyDescent="0.3">
      <c r="A48" s="60" t="s">
        <v>39</v>
      </c>
      <c r="B48" s="61"/>
      <c r="C48" s="61"/>
      <c r="D48" s="61"/>
      <c r="E48" s="61"/>
      <c r="F48" s="61"/>
      <c r="G48" s="61"/>
      <c r="H48" s="61"/>
      <c r="I48" s="61"/>
      <c r="J48" s="62"/>
      <c r="L48" s="19"/>
      <c r="M48" s="19"/>
      <c r="N48" s="19"/>
    </row>
    <row r="49" spans="1:10" ht="18" customHeight="1" x14ac:dyDescent="0.3">
      <c r="A49" s="104" t="s">
        <v>40</v>
      </c>
      <c r="B49" s="105"/>
      <c r="C49" s="105"/>
      <c r="D49" s="105"/>
      <c r="E49" s="105"/>
      <c r="F49" s="105"/>
      <c r="G49" s="105"/>
      <c r="H49" s="105"/>
      <c r="I49" s="105"/>
      <c r="J49" s="106"/>
    </row>
    <row r="50" spans="1:10" ht="126" customHeight="1" x14ac:dyDescent="0.3">
      <c r="A50" s="101" t="s">
        <v>74</v>
      </c>
      <c r="B50" s="102"/>
      <c r="C50" s="102"/>
      <c r="D50" s="102"/>
      <c r="E50" s="102"/>
      <c r="F50" s="102"/>
      <c r="G50" s="102"/>
      <c r="H50" s="102"/>
      <c r="I50" s="102"/>
      <c r="J50" s="103"/>
    </row>
    <row r="51" spans="1:10" ht="15" customHeight="1" x14ac:dyDescent="0.3">
      <c r="A51" s="19"/>
      <c r="B51" s="19"/>
      <c r="C51" s="19"/>
      <c r="D51" s="19"/>
      <c r="E51" s="19"/>
      <c r="F51" s="19"/>
      <c r="G51" s="19"/>
      <c r="H51" s="19"/>
      <c r="I51" s="19"/>
      <c r="J51" s="19"/>
    </row>
    <row r="52" spans="1:10" ht="32.25" customHeight="1" x14ac:dyDescent="0.3">
      <c r="A52" s="107" t="s">
        <v>41</v>
      </c>
      <c r="B52" s="107"/>
      <c r="C52" s="107"/>
      <c r="D52" s="107"/>
      <c r="E52" s="107"/>
      <c r="F52" s="107"/>
      <c r="G52" s="107"/>
      <c r="H52" s="107"/>
      <c r="I52" s="107"/>
      <c r="J52" s="107"/>
    </row>
  </sheetData>
  <mergeCells count="59">
    <mergeCell ref="A50:J50"/>
    <mergeCell ref="A48:J48"/>
    <mergeCell ref="A49:J49"/>
    <mergeCell ref="A52:J52"/>
    <mergeCell ref="B9:J9"/>
    <mergeCell ref="B10:J10"/>
    <mergeCell ref="B21:J21"/>
    <mergeCell ref="A32:J32"/>
    <mergeCell ref="A33:J33"/>
    <mergeCell ref="B34:J34"/>
    <mergeCell ref="B35:J35"/>
    <mergeCell ref="B36:J36"/>
    <mergeCell ref="B37:J37"/>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A1:A3"/>
    <mergeCell ref="B44:J44"/>
    <mergeCell ref="B45:J45"/>
    <mergeCell ref="B46:J46"/>
    <mergeCell ref="B47:J47"/>
    <mergeCell ref="A38:J38"/>
    <mergeCell ref="B39:J39"/>
    <mergeCell ref="B40:J40"/>
    <mergeCell ref="B41:J41"/>
    <mergeCell ref="B42:J42"/>
    <mergeCell ref="A43:J43"/>
  </mergeCells>
  <phoneticPr fontId="19" type="noConversion"/>
  <dataValidations xWindow="718" yWindow="777" count="16">
    <dataValidation allowBlank="1" showInputMessage="1" showErrorMessage="1" prompt="Monto ejecutado en el trimestre" sqref="H28:H31" xr:uid="{00000000-0002-0000-0000-000000000000}"/>
    <dataValidation allowBlank="1" showInputMessage="1" showErrorMessage="1" prompt="Meta alcanzada en el trimestre" sqref="G28:G31" xr:uid="{00000000-0002-0000-0000-000001000000}"/>
    <dataValidation allowBlank="1" showInputMessage="1" showErrorMessage="1" prompt="Monto presupuestado para el producto" sqref="D28:D31 F28:F31 E29:E31" xr:uid="{00000000-0002-0000-0000-000002000000}"/>
    <dataValidation allowBlank="1" showInputMessage="1" showErrorMessage="1" prompt="Meta anual del indicador" sqref="E28 C28:C31" xr:uid="{00000000-0002-0000-0000-000003000000}"/>
    <dataValidation allowBlank="1" showInputMessage="1" showErrorMessage="1" prompt="Nombre del indicador" sqref="A28:B31" xr:uid="{00000000-0002-0000-0000-000004000000}"/>
    <dataValidation allowBlank="1" showInputMessage="1" showErrorMessage="1" prompt="Nombre de cada producto" sqref="B28:B31"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De existir desvío, explicar razones." sqref="B39:B42 B44:B47 B37:J37" xr:uid="{00000000-0002-0000-0000-000009000000}"/>
    <dataValidation allowBlank="1" showInputMessage="1" showErrorMessage="1" prompt="1. Describir lo plasmado en el presupuesto_x000a_2. Describir lo alcanzado en términos financieros y de producción " sqref="B36:J36" xr:uid="{1C0847B4-CC82-4F5C-8823-50FA26CC8875}"/>
    <dataValidation allowBlank="1" showInputMessage="1" showErrorMessage="1" prompt="¿En qué consiste el producto? su objetivo" sqref="B35:J35" xr:uid="{028D6BE0-3F1B-4A73-B5B2-86066A025023}"/>
    <dataValidation allowBlank="1" showInputMessage="1" showErrorMessage="1" prompt="Nombre del producto" sqref="B34:J34"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 allowBlank="1" showInputMessage="1" showErrorMessage="1" prompt="Oportunidades de mejora identificadas" sqref="A50:J51" xr:uid="{00000000-0002-0000-0000-000008000000}"/>
  </dataValidations>
  <pageMargins left="0.7" right="0.7" top="0.75" bottom="0.75" header="0.3" footer="0.3"/>
  <pageSetup scale="90" orientation="landscape" r:id="rId1"/>
  <rowBreaks count="5" manualBreakCount="5">
    <brk id="21" max="16383" man="1"/>
    <brk id="31" max="16383" man="1"/>
    <brk id="38" max="16383" man="1"/>
    <brk id="42" max="16383" man="1"/>
    <brk id="47" max="16383" man="1"/>
  </rowBreaks>
  <ignoredErrors>
    <ignoredError sqref="I29:I31"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Fisico Financ. 1er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Junior Collado</cp:lastModifiedBy>
  <cp:revision/>
  <cp:lastPrinted>2025-04-15T17:43:27Z</cp:lastPrinted>
  <dcterms:created xsi:type="dcterms:W3CDTF">2021-03-22T15:50:10Z</dcterms:created>
  <dcterms:modified xsi:type="dcterms:W3CDTF">2025-04-15T17:43:34Z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2025-02-03T20:24:15Z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cd5600b3-7ee8-4183-902c-093d1c9bfe23</vt:lpwstr>
  </property>
  <property fmtid="{D5CDD505-2E9C-101B-9397-08002B2CF9AE}" pid="7" name="MSIP_Label_defa4170-0d19-0005-0004-bc88714345d2_ActionId">
    <vt:lpwstr>b307b52a-f60d-411b-abdc-4ec1f1c04d26</vt:lpwstr>
  </property>
  <property fmtid="{D5CDD505-2E9C-101B-9397-08002B2CF9AE}" pid="8" name="MSIP_Label_defa4170-0d19-0005-0004-bc88714345d2_ContentBits">
    <vt:lpwstr>0</vt:lpwstr>
  </property>
</Properties>
</file>