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riegodo-my.sharepoint.com/personal/j_collado_riego_gob_do/Documents/INFORMES/Informe de ejecusión física financiera/2025/Informe Ejecución Físico Financiero/04- Anual/"/>
    </mc:Choice>
  </mc:AlternateContent>
  <xr:revisionPtr revIDLastSave="113" documentId="8_{A7119848-5549-42B4-84CB-142EF3187E31}" xr6:coauthVersionLast="47" xr6:coauthVersionMax="47" xr10:uidLastSave="{54D7153A-BC02-4E2D-9F8E-AA6502775E31}"/>
  <bookViews>
    <workbookView xWindow="-28905" yWindow="90" windowWidth="14610" windowHeight="15585" xr2:uid="{00000000-000D-0000-FFFF-FFFF00000000}"/>
  </bookViews>
  <sheets>
    <sheet name="Informe Fisico Financ. TII" sheetId="1" r:id="rId1"/>
  </sheets>
  <definedNames>
    <definedName name="_xlnm.Print_Area" localSheetId="0">'Informe Fisico Financ. TII'!$A$1:$H$65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1" l="1"/>
  <c r="G31" i="1"/>
  <c r="H30" i="1"/>
  <c r="G30" i="1"/>
  <c r="H29" i="1"/>
  <c r="G29" i="1"/>
  <c r="J41" i="1"/>
  <c r="G25" i="1"/>
</calcChain>
</file>

<file path=xl/sharedStrings.xml><?xml version="1.0" encoding="utf-8"?>
<sst xmlns="http://schemas.openxmlformats.org/spreadsheetml/2006/main" count="96" uniqueCount="87">
  <si>
    <t>Código</t>
  </si>
  <si>
    <t>Documento Relacionado</t>
  </si>
  <si>
    <t>Fecha Versión</t>
  </si>
  <si>
    <t>Versión</t>
  </si>
  <si>
    <t>DEC-FOR013</t>
  </si>
  <si>
    <t>I.I - Completar los datos requeridos sobre la institución</t>
  </si>
  <si>
    <t>Capítulo</t>
  </si>
  <si>
    <t>0210 - Ministerio de Agricultura</t>
  </si>
  <si>
    <t>Subcapítulo</t>
  </si>
  <si>
    <t>01 - Ministerio de Agricultura</t>
  </si>
  <si>
    <t>Unidad Ejecutora</t>
  </si>
  <si>
    <t>0005 - Dirección Ejecutiva de la Comisión de Fomento a la Tecnificación del Sistema Nacional de Riego</t>
  </si>
  <si>
    <t>Misión</t>
  </si>
  <si>
    <t>Visión</t>
  </si>
  <si>
    <t>II. Contribución a la Estrategia Nacional de Desarrollo</t>
  </si>
  <si>
    <t>III. Información del Programa</t>
  </si>
  <si>
    <t>Nombre:</t>
  </si>
  <si>
    <t>Descripción:</t>
  </si>
  <si>
    <r>
      <t>Beneficiarios:</t>
    </r>
    <r>
      <rPr>
        <sz val="12"/>
        <color rgb="FF000000"/>
        <rFont val="Century Gothic"/>
        <family val="2"/>
      </rPr>
      <t xml:space="preserve"> </t>
    </r>
  </si>
  <si>
    <t>Productores agrícolas dueños de terreno con potencial para la agricultura intensiva y ubicados en las zonas o demarcaciones en alerta hídrica.</t>
  </si>
  <si>
    <t>Resultado Asociado:</t>
  </si>
  <si>
    <t>IV. Formulación y Ejecución Física-Financiera</t>
  </si>
  <si>
    <t>Presupuesto Inicial</t>
  </si>
  <si>
    <t>Presupuesto Vigente</t>
  </si>
  <si>
    <t>Porcentaje de Ejecución (ejecutado/vigente)</t>
  </si>
  <si>
    <t>Avance</t>
  </si>
  <si>
    <t>Producto</t>
  </si>
  <si>
    <t>Indicador</t>
  </si>
  <si>
    <t>Física
(A)</t>
  </si>
  <si>
    <t>Financiera
(B)</t>
  </si>
  <si>
    <t>V. Análisis de los Logros y Desviaciones</t>
  </si>
  <si>
    <t>V.I - Información de Logros y Desviaciones por Producto</t>
  </si>
  <si>
    <t xml:space="preserve">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</si>
  <si>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</si>
  <si>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</si>
  <si>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</si>
  <si>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3.5.3</t>
  </si>
  <si>
    <t>Fomento del uso eficiente y racional del agua para la agricultura</t>
  </si>
  <si>
    <t>Aumentar la cantidad la cantidad de tareas de tierras agrícolas con sistemas de riego presurizado en los predios de los productores de 477,000 tareas de tierra tecnificada en 2022 a 677,000 en 2025.</t>
  </si>
  <si>
    <t>Productores agrícolas con terreno con riego tecnificado</t>
  </si>
  <si>
    <t>Número de tareas de tierra tecnificadas</t>
  </si>
  <si>
    <t>Productores agrícolas reciben capacitación y asistencia técnica para la tecnificación</t>
  </si>
  <si>
    <t>Número de productores capacitados</t>
  </si>
  <si>
    <t>7757 - Productores agrícolas con terrenos con riego tecnificado.</t>
  </si>
  <si>
    <t>Producto:</t>
  </si>
  <si>
    <t>Consiste en la transferencia de conocimiento y concientización sobre el uso eficiente del agua, el correcto uso y mantenimiento de  los sistemas de riego presurizados.</t>
  </si>
  <si>
    <t>Eje Estratégico:</t>
  </si>
  <si>
    <t>Objetivo General:</t>
  </si>
  <si>
    <t>Objetivo(s) Específico(s):</t>
  </si>
  <si>
    <t>IV.I - Desempeño Financiero</t>
  </si>
  <si>
    <t xml:space="preserve">Descripción del Producto: </t>
  </si>
  <si>
    <t>Logros Alcanzados:</t>
  </si>
  <si>
    <t>Causas y Justificación del Desvío:</t>
  </si>
  <si>
    <t>Organizaciones públicas y privadas y productores agrícolas reciben asesoría y asistencia técnica para la modernización de regadíos</t>
  </si>
  <si>
    <t>7921 - Organizaciones públicas y privadas y productores agrícolas reciben asesoría y asistencia técnica para la modernización de regadíos.</t>
  </si>
  <si>
    <t>Consiste en suministrar Asesorías y Asistencias Técnicas a Organizaciones Públicas y Privadas para la modernización de Regadíos.</t>
  </si>
  <si>
    <t>7758 - Productores agrícolas reciben Capacitación y Asistencia Técnica para la Tecnificación.</t>
  </si>
  <si>
    <t>DESARROLLO PRODUCTIVO</t>
  </si>
  <si>
    <t>Estructura productiva sectorial y territorialmente adecuada, integrada competitivamente a la economía global y que aprovecha las oportunidades del mercado local.</t>
  </si>
  <si>
    <t>I -Información Institucional</t>
  </si>
  <si>
    <t>Coordinar, elaborar y ejecutar una Estrategia Nacional de Tecnificación de Riego, que garantice el uso racional del agua en las actividades agrícolas, así como fomentar la incorporación de tecnologías para incrementar la productividad, disminuir el costo ambiental y permitir que nuevas extensiones de tierra puedan ser agregadas a la producción agrícola intensiva.</t>
  </si>
  <si>
    <t>Consiste en la Instalación de sistemas de riego tecnificado en terrenos utilizados para la agricultura intensiva, capacitación  y asistencia técnica en el uso y mantenimiento de los sistemas de riego.</t>
  </si>
  <si>
    <t>Consiste en la realización de estudios de factibilidad y la   Instalación de sistemas de riego tecnificado en terrenos utilizados para la agricultura intensiva de productos agrícolas considerados prioritarios para el consumo de la población dominicana, así como para exportación.</t>
  </si>
  <si>
    <t>Número de asesorías y asistencias técnicas</t>
  </si>
  <si>
    <t>Ser una institución referente en eficiencia y transparencia, que impulse la incorporación de innovación de riego, la eficiencia del uso del agua, la producción de competencias organizacionales y la inserción de capacidades productivas que contribuyan al desarrollo sostenible de la nación.</t>
  </si>
  <si>
    <t>Ejecución Trimestral</t>
  </si>
  <si>
    <t>Leyenda Programación/Ejecución</t>
  </si>
  <si>
    <t>Presupuesto Ejecutado (Gastos de personal y otros)</t>
  </si>
  <si>
    <t>Presupuesto ejecutado (Gastos de personal y otros)</t>
  </si>
  <si>
    <t>Capacitación/Regionales (Desvío dentro de lo permitido)</t>
  </si>
  <si>
    <t>Asesorías/asistencias Técnicas (Desvío fuera de lo permitido)</t>
  </si>
  <si>
    <r>
      <t xml:space="preserve">1. Realizar estimaciones más precisas para la programación tanto física como financiera, considerando la ejecución real en las metas de acuerdo a las actividades realizadas y así evitar inconsistencias significativas entre lo programado y lo ejecutado.                                                                                                                                                                                                                                                                                                                                                                                                                                                                                                                                                                        
</t>
    </r>
    <r>
      <rPr>
        <i/>
        <sz val="11"/>
        <rFont val="Calibri"/>
        <family val="2"/>
        <scheme val="minor"/>
      </rPr>
      <t xml:space="preserve">2. Vincular de forma mas directa el personal misional de acuerdo a la meta que logra, garantizando la armonización entre :PEI-POA-PRESUPUESTO y PACC Anual.       </t>
    </r>
    <r>
      <rPr>
        <i/>
        <sz val="11"/>
        <color theme="1"/>
        <rFont val="Calibri"/>
        <family val="2"/>
        <scheme val="minor"/>
      </rPr>
      <t xml:space="preserve">                                                                                                                                                                                                                                                              3. Revisar y dar seguimiento a posibles cambios en la estructura programática, con miras a eficientizar las actividades que se realizan de manera recurrente y que no está siendo vinculada a la producción física institucional.</t>
    </r>
  </si>
  <si>
    <t>Elevar la productividad, competitividad y sostenibilidad ambiental y financiera de las cadenas agro productivas, a fin de contribuir a la seguridad alimentaria, aprovechar el potencial exportador y generar empleo e ingresos para la población rural.</t>
  </si>
  <si>
    <t>FOTESIR- % Desvío (fuera del rango)-sobre ejecución financiera</t>
  </si>
  <si>
    <t>Informe de Evaluación Anual de las Metas Físicas-Financieras
2025</t>
  </si>
  <si>
    <t>Programación Anual</t>
  </si>
  <si>
    <t>Desempeño físico</t>
  </si>
  <si>
    <t>Física 
(C)</t>
  </si>
  <si>
    <t>Financiera 
 (D)</t>
  </si>
  <si>
    <t>Física 
(%)
 E=C/A</t>
  </si>
  <si>
    <t>Financiero 
(%) 
F=D/B</t>
  </si>
  <si>
    <r>
      <rPr>
        <i/>
        <sz val="11"/>
        <rFont val="Calibri"/>
        <family val="2"/>
        <scheme val="minor"/>
      </rPr>
      <t xml:space="preserve">Para el año 2025, la meta física programada es de 22,800 tareas de tierras tecnificadas, sin embargo, en este último trimestre se realizó un ajuste de la meta llevandola a 6,445 tareas, para este período se lograron recepcionar proyectos de tecnificación de riego, asociados al programa BagriRiego, impactando 5,160 tareas, representando un 80% de lo programado a ejecutar.
Durante el segundo semestre, se empezó a implementar la Política de Fomento a la Tecnificación de Riego por medio de la realización de convocatorias a concurso de bonificación de proyectos de tecnificación, en la que se lazaron 5 convocatorias en las provincias de San Juan, Azua, Mao, Santiago Rodríguez, Bahoruco, Independencia, Dajabón y Montecristi.
En cuanto al estatus de convocatorias tenemos lo siguiente:
* Convocatoria San Juan, en la cual se recibieron 34 proyectos, con una bonificación adjudicada de RD$ 14,019,315.00.
  - &gt; 30 proyectos bonificados.
  - &gt; 4 proyectos desestimados.
  - &gt; 5 proyectos en ejecución actualmente
* Convocatoria Azua, en la cual se recibieron 69 proyectos, con una bonificación adjudicada de RD$ 20,821,758.18.
  - &gt; 36 proyectos fueron bonificados
  - &gt; 33 proyectos fueron desestimados.
* Convocatoria Mao - Santiago Rodríguez, en la cual se recibieron 18 proyectos, hasta ahora con una bonificación adjudicada de RD$ 6,761,557.00.
  - &gt; 8 proyectos desestimados
  - &gt; 10 en proceso de revisión actual.
* Convocatoria Bahoruco Independencia, en la cual se recibieron 33 proyectos (en fase inicial de clasificación)
  - &gt; 1 proyecto desestimado hasta el momento.
* Convocatoria Dajabón - Montecristi, la cual cierra el viernes 6 de febrero de 2026.
</t>
    </r>
    <r>
      <rPr>
        <i/>
        <sz val="11"/>
        <color theme="1"/>
        <rFont val="Calibri"/>
        <family val="2"/>
        <scheme val="minor"/>
      </rPr>
      <t xml:space="preserve">
Durante el año 2025, se programó un presupuesto para este producto de RD$ 109,837,670.53 (Ciento nueve millones ochocientos treinta y siente mil seis cientos setenta pesos con 53/100), la ejecución financiera lograda en este período fue de RD$ 109,830,172.33 (Ciento nueve millones ochocientos treinta mil ciento setenta y dos pesos con 33/100), representando una ejecución del 99.99% de lo programado.</t>
    </r>
  </si>
  <si>
    <t>Durante el referido año, la institución planificó diversas actividades orientadas a fortalecer las capacidades internas y desarrollar esquemas que sienten las bases para la implementación del producto por vías alternativas al fideicomiso, con el objetivo de avanzar en la tecnificación de los sistemas de riego agrícola. Sin embargo, debido a dificulades en el proceso burocráticos en la implementación de la modalidad de bonificación, se presentaron retrasos en la ejecución del esquema que impidieron la realización de los proyectos de forma oportuna. Por otra parte, desde principios del 2do semestre fueron implementadas convocatorias a concursos de bonificación de proyectos de tecnificación de riego y el programa bagririego. La difivultad de implementación del esquema sumado al tiempo de duración de los proyectos no permitió el cumplimiento de la meta, sin embargo, muchos de los proyectos implementados en el año 2025 serán recepcionados y recibidos en el 2026.
En relación a la ejecución financiera, el desvío no fue significativo, de acuerdo a los criterios establecidos por DIGEPRES. Este logro se puede asociar a la efectividad lograda en los procesos logísticos vinculados a la implementación del programa BagriRiego y la POlítica de Fomento a la Tecnificación del Riego Agrícola, en las cuales se devían realizar tanto la promoción de las convocatorias, verificación y levantamiento de los proyectos, etc.</t>
  </si>
  <si>
    <r>
      <t>Para el año 2025, la meta física programada es de 2,375 personas capacitadas, logrando capacitar a 2,459 personas, de las cuales 1,795 fueron hombres, y 664 fueron mujeres</t>
    </r>
    <r>
      <rPr>
        <i/>
        <sz val="11"/>
        <color rgb="FFFF0000"/>
        <rFont val="Calibri"/>
        <family val="2"/>
        <scheme val="minor"/>
      </rPr>
      <t xml:space="preserve">. </t>
    </r>
    <r>
      <rPr>
        <i/>
        <sz val="11"/>
        <rFont val="Calibri"/>
        <family val="2"/>
        <scheme val="minor"/>
      </rPr>
      <t xml:space="preserve">Durante el período se impartieron 68 capacitaciones, de las cuales 7 fueron realizadas en a Región Cibao Noroeste, impactando a 208 personas (167 hombres y 41 mujeres); 23 fueron realizadas en a Región El Valle, impactando a 664 personas (536 hombres y 128 mujeres); 5 fueron realizadas en a Región Cibao Norte, impactando a 152 personas (121 hombres y 31 mujeres); 10 fueron realizadas en a Región Ozama, impactando a 639 personas (437 hombres y 202 mujeres); 2 fueron realizadas en a Región Valdesia, impactando a 54 personas (42 hombres y 12 mujeres); 7 fueron realizadas en a Región Enriquillo, impactando a 249 personas (178 hombres y 71 mujeres); 14 fueron realizadas en a Región Cibao Sur, impactando a 493 personas (314 hombres y 179 mujeres).
Respecto a la edad tenemos que los capacitados:
 -&gt; de 13 a 17 años corresponde al 0.24%
 -&gt; de 18 a 24 años corresponde al 31.43%
</t>
    </r>
    <r>
      <rPr>
        <i/>
        <sz val="11"/>
        <color theme="1"/>
        <rFont val="Calibri"/>
        <family val="2"/>
        <scheme val="minor"/>
      </rPr>
      <t xml:space="preserve"> -&gt; de 25 a 35 años corresponde al 31.18%
 -&gt; de 36 a 55 años corresponde al 22.66%
 -&gt; de 56 a 64 años corresponde al 9.14%
 -&gt; de 65 años o más corresponde al 5.36%
Para el referido año, la programación financiera asociada a este producto fue de RD$ 25,705,871.35 (Veinte y cinco millones setecientos cinco mil ochocientos setenta y uno pesos con 35/100). En este mismo período se logó una ejecución de RD$ 25,673,052.32 (Veinte y cinco millones seiscientos setenta y tres mil cincuenta y dos pesos con 32/100), representando una jecución del 99.87% de lo programado.</t>
    </r>
  </si>
  <si>
    <t>Durante el año, la ejecución física de este producto alcanzó un 4% por encima de lo programado, gracias a la buena recepción de las actividades de capacitación y a la disposición de los organismos para colaborar en el proceso y la inclusión de capacitaciones virtuales.
El monto ejecutado para este producto durante el año fue mínimamente inferior a lo programado, representando el 0.13% por debajo. Sin embargo, la relación entre ejecución y programación sigue siendo positiva, ya que se encuentra dentro del rango permitido de desvío financiero. Las cuentas afectadas en dicha ejecución física corresponden a: remuneraciones y contribuciones, prima de transporte, incentivo por rendimiento individual, viáticos dentro del país y seguro de personas.</t>
  </si>
  <si>
    <r>
      <rPr>
        <i/>
        <sz val="11"/>
        <rFont val="Calibri"/>
        <family val="2"/>
        <scheme val="minor"/>
      </rPr>
      <t>Para el año 2025, la meta física programada es de 237 asesorías y asistencias técnicas, la ejecución lograda para este período fue de 249 asesorías y/o asistencias técnicas, correspondiente a un 5% por encima de lo programado.
En el marco territorial las asesorías y/o asistencias técnicas fueron realizadas como sigue:
 -&gt; 20% se realizaron en la Región Cibao Noroeste.
 -&gt; 12% se realizaron en la Región Cibao Sur.
 -&gt; 38% se realizaron en la Región El Valle.
 -&gt; 10% se realizaron en la Región Enriquillo.
 -&gt; 1% se realizaron en la Región Ozama.
 -&gt; 15% se realizaron en la Región Valdesia.
 -&gt; 1% se realizaron en la Región Yuma.
 -&gt; 2% se realizaron en la Región Cibao Nordeste.
 -&gt; 1% se realizaron en la Región Cibao Norte.
 -&gt; 1% se realizaron en la Región Higüamo.</t>
    </r>
    <r>
      <rPr>
        <i/>
        <sz val="11"/>
        <color rgb="FFFF0000"/>
        <rFont val="Calibri"/>
        <family val="2"/>
        <scheme val="minor"/>
      </rPr>
      <t xml:space="preserve">
</t>
    </r>
    <r>
      <rPr>
        <i/>
        <sz val="11"/>
        <color theme="1"/>
        <rFont val="Calibri"/>
        <family val="2"/>
        <scheme val="minor"/>
      </rPr>
      <t xml:space="preserve">
Para el referido año, la meta financiera asociada a este producto fue programada en RD$ 42,355,000.00 (Cuarenta y dos millones trecientos cincuenta y cinco mil pesos con 00/100), logrando una ejecución presupuestaria en el período de RD$ 36,943,403.79 (Treinta y seis millones novecientos cuarenta y tres mil cuatrocientos tres pesos con 79/100), lo que representa un 87.22% de lo programado.</t>
    </r>
  </si>
  <si>
    <t>Durante el período indicado en este informe, la ejecución de este producto fue un 5% por encima de lo programado, esto puede explicarse por el aumento de interes que se generó por parte de los productores a consecuencia de la realización de las convocatorias a tecnificación del riego agrícola, así mismo, por la facilidad de acceso a los servicios asociados a este producto que tienen los productores.
Respecto a la desviación financiara en la ejecución, la cual corresponde a un 13.78%, esto puede explicarse en primer lugar a cambios realizados a lo interno que afectó la distribución de la nómina asociada a este producto, reduciendola, en segundo lugar la priorización de las convocatorias a Bonificación de proyectos de Tecnificación de Riego y la implementación de métofos que aumentaron la eficiencia del gasto en la realización de las asesorías y asistencias téncias, permitiendo realizar más acciones con el mismo financiamiento. En ese mismo sentido, las cuentas que impactaron dicha ejecución corresponden a: remuneraciones y contribuciones, viáticos dentro del país, pago de seguro de personas, adquisición de materiales y suministros, becas y estudios, y adquisición de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</si>
</sst>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
    <numFmt numFmtId="166" formatCode="[$-10409]#,##0.00;\-#,##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i/>
      <sz val="11"/>
      <color rgb="FFFF0000"/>
      <name val="Calibri"/>
      <family val="2"/>
      <scheme val="minor"/>
    </font>
    <font>
      <i/>
      <sz val="11"/>
      <name val="Calibri"/>
      <family val="2"/>
      <scheme val="minor"/>
    </font>
    <font>
      <b/>
      <sz val="10"/>
      <color rgb="FF000000"/>
      <name val="Calibri"/>
      <family val="2"/>
      <scheme val="minor"/>
    </font>
    <font>
      <sz val="10"/>
      <color rgb="FF000000"/>
      <name val="Calibri"/>
      <family val="2"/>
      <scheme val="minor"/>
    </font>
    <font>
      <b/>
      <sz val="10"/>
      <color theme="1"/>
      <name val="Calibri"/>
      <family val="2"/>
      <scheme val="minor"/>
    </font>
    <font>
      <b/>
      <sz val="9"/>
      <color theme="1"/>
      <name val="Calibri"/>
      <family val="2"/>
      <scheme val="minor"/>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0" tint="-0.249977111117893"/>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1">
    <xf numFmtId="0" fontId="0" fillId="0" borderId="0" xfId="0"/>
    <xf numFmtId="0" fontId="7" fillId="0" borderId="16" xfId="0" applyFont="1" applyBorder="1" applyAlignment="1">
      <alignment vertical="center"/>
    </xf>
    <xf numFmtId="0" fontId="9" fillId="0" borderId="0" xfId="0" applyFont="1" applyProtection="1">
      <protection locked="0"/>
    </xf>
    <xf numFmtId="0" fontId="8" fillId="6" borderId="18" xfId="0" applyFont="1" applyFill="1" applyBorder="1" applyAlignment="1">
      <alignment horizontal="center" vertical="center"/>
    </xf>
    <xf numFmtId="0" fontId="7" fillId="0" borderId="16" xfId="0" applyFont="1" applyBorder="1" applyAlignment="1">
      <alignment vertical="center" wrapText="1"/>
    </xf>
    <xf numFmtId="0" fontId="13" fillId="8" borderId="29" xfId="0" applyFont="1" applyFill="1" applyBorder="1" applyAlignment="1">
      <alignment horizontal="center" vertical="center" wrapText="1" readingOrder="1"/>
    </xf>
    <xf numFmtId="0" fontId="13" fillId="8" borderId="30" xfId="0" applyFont="1" applyFill="1" applyBorder="1" applyAlignment="1">
      <alignment horizontal="center" vertical="center" wrapText="1" readingOrder="1"/>
    </xf>
    <xf numFmtId="0" fontId="13" fillId="8" borderId="31" xfId="0" applyFont="1" applyFill="1" applyBorder="1" applyAlignment="1">
      <alignment horizontal="center" vertical="center" wrapText="1" readingOrder="1"/>
    </xf>
    <xf numFmtId="0" fontId="14" fillId="0" borderId="23" xfId="0" applyFont="1" applyBorder="1" applyAlignment="1" applyProtection="1">
      <alignment vertical="top" wrapText="1"/>
      <protection locked="0"/>
    </xf>
    <xf numFmtId="0" fontId="14" fillId="0" borderId="27" xfId="0" applyFont="1" applyBorder="1" applyAlignment="1" applyProtection="1">
      <alignment vertical="top" wrapText="1"/>
      <protection locked="0"/>
    </xf>
    <xf numFmtId="165" fontId="14" fillId="0" borderId="27" xfId="0" applyNumberFormat="1" applyFont="1" applyBorder="1" applyAlignment="1" applyProtection="1">
      <alignment horizontal="center" vertical="center" wrapText="1" readingOrder="1"/>
      <protection locked="0"/>
    </xf>
    <xf numFmtId="166" fontId="14" fillId="0" borderId="27" xfId="0" applyNumberFormat="1" applyFont="1" applyBorder="1" applyAlignment="1" applyProtection="1">
      <alignment horizontal="center" vertical="center" wrapText="1" readingOrder="1"/>
      <protection locked="0"/>
    </xf>
    <xf numFmtId="0" fontId="14" fillId="0" borderId="32" xfId="0" applyFont="1" applyBorder="1" applyAlignment="1" applyProtection="1">
      <alignment vertical="top" wrapText="1"/>
      <protection locked="0"/>
    </xf>
    <xf numFmtId="0" fontId="14" fillId="0" borderId="33" xfId="0" applyFont="1" applyBorder="1" applyAlignment="1" applyProtection="1">
      <alignment vertical="top" wrapText="1"/>
      <protection locked="0"/>
    </xf>
    <xf numFmtId="165" fontId="14" fillId="0" borderId="33" xfId="0" applyNumberFormat="1" applyFont="1" applyBorder="1" applyAlignment="1" applyProtection="1">
      <alignment horizontal="center" vertical="center" wrapText="1" readingOrder="1"/>
      <protection locked="0"/>
    </xf>
    <xf numFmtId="166" fontId="14" fillId="0" borderId="33" xfId="0" applyNumberFormat="1" applyFont="1" applyBorder="1" applyAlignment="1" applyProtection="1">
      <alignment horizontal="center" vertical="center" wrapText="1" readingOrder="1"/>
      <protection locked="0"/>
    </xf>
    <xf numFmtId="0" fontId="2" fillId="0" borderId="16" xfId="0" applyFont="1" applyBorder="1"/>
    <xf numFmtId="0" fontId="8" fillId="6" borderId="18" xfId="0" applyFont="1" applyFill="1" applyBorder="1" applyAlignment="1">
      <alignment horizontal="center" vertical="center" wrapText="1"/>
    </xf>
    <xf numFmtId="0" fontId="18" fillId="0" borderId="0" xfId="0" applyFont="1" applyAlignment="1" applyProtection="1">
      <alignment horizontal="left" vertical="center" wrapText="1"/>
      <protection locked="0"/>
    </xf>
    <xf numFmtId="165" fontId="14" fillId="0" borderId="27" xfId="0" applyNumberFormat="1" applyFont="1" applyBorder="1" applyAlignment="1" applyProtection="1">
      <alignment horizontal="center" vertical="center" wrapText="1"/>
      <protection locked="0"/>
    </xf>
    <xf numFmtId="9" fontId="14" fillId="7" borderId="27" xfId="2" applyFont="1" applyFill="1" applyBorder="1" applyAlignment="1" applyProtection="1">
      <alignment horizontal="center" vertical="center" wrapText="1" readingOrder="1"/>
      <protection locked="0"/>
    </xf>
    <xf numFmtId="43" fontId="0" fillId="0" borderId="0" xfId="1" applyFont="1"/>
    <xf numFmtId="39" fontId="0" fillId="0" borderId="0" xfId="0" applyNumberFormat="1"/>
    <xf numFmtId="10" fontId="14" fillId="7" borderId="27" xfId="2" applyNumberFormat="1" applyFont="1" applyFill="1" applyBorder="1" applyAlignment="1" applyProtection="1">
      <alignment horizontal="center" vertical="center" wrapText="1" readingOrder="1"/>
    </xf>
    <xf numFmtId="0" fontId="7" fillId="0" borderId="41" xfId="0" applyFont="1" applyBorder="1" applyAlignment="1" applyProtection="1">
      <alignment vertical="center" wrapText="1"/>
      <protection locked="0"/>
    </xf>
    <xf numFmtId="0" fontId="7" fillId="0" borderId="4"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164" fontId="23" fillId="0" borderId="11" xfId="0" applyNumberFormat="1" applyFont="1" applyBorder="1" applyAlignment="1">
      <alignment horizontal="center" vertical="center" wrapText="1"/>
    </xf>
    <xf numFmtId="0" fontId="23" fillId="0" borderId="12" xfId="0" applyFont="1" applyBorder="1" applyAlignment="1">
      <alignment horizontal="center" vertical="center" wrapText="1"/>
    </xf>
    <xf numFmtId="43" fontId="0" fillId="0" borderId="0" xfId="0" applyNumberFormat="1"/>
    <xf numFmtId="43" fontId="24" fillId="0" borderId="43" xfId="1" applyFont="1" applyBorder="1"/>
    <xf numFmtId="43" fontId="25" fillId="0" borderId="43" xfId="1" applyFont="1" applyBorder="1"/>
    <xf numFmtId="10" fontId="24" fillId="0" borderId="43" xfId="1" applyNumberFormat="1" applyFont="1" applyBorder="1"/>
    <xf numFmtId="0" fontId="8" fillId="6" borderId="21" xfId="0" applyFont="1" applyFill="1" applyBorder="1" applyAlignment="1">
      <alignment horizontal="center" vertical="center" wrapText="1"/>
    </xf>
    <xf numFmtId="0" fontId="0" fillId="3" borderId="16" xfId="0" applyFill="1" applyBorder="1" applyAlignment="1">
      <alignment horizontal="center"/>
    </xf>
    <xf numFmtId="0" fontId="0" fillId="3" borderId="0" xfId="0" applyFill="1" applyAlignment="1">
      <alignment horizontal="center"/>
    </xf>
    <xf numFmtId="0" fontId="0" fillId="3" borderId="17" xfId="0" applyFill="1" applyBorder="1" applyAlignment="1">
      <alignment horizontal="center"/>
    </xf>
    <xf numFmtId="0" fontId="5" fillId="4" borderId="16" xfId="0" applyFont="1" applyFill="1" applyBorder="1" applyAlignment="1">
      <alignment horizontal="left" vertical="center"/>
    </xf>
    <xf numFmtId="0" fontId="5" fillId="4" borderId="0" xfId="0" applyFont="1" applyFill="1" applyAlignment="1">
      <alignment horizontal="left" vertical="center"/>
    </xf>
    <xf numFmtId="0" fontId="5" fillId="4" borderId="17" xfId="0" applyFont="1" applyFill="1" applyBorder="1" applyAlignment="1">
      <alignment horizontal="left" vertical="center"/>
    </xf>
    <xf numFmtId="0" fontId="6" fillId="5" borderId="16" xfId="0" applyFont="1" applyFill="1" applyBorder="1" applyAlignment="1">
      <alignment horizontal="left" vertical="center"/>
    </xf>
    <xf numFmtId="0" fontId="6" fillId="5" borderId="0" xfId="0" applyFont="1" applyFill="1" applyAlignment="1">
      <alignment horizontal="left" vertical="center"/>
    </xf>
    <xf numFmtId="0" fontId="6" fillId="5" borderId="17" xfId="0" applyFont="1" applyFill="1" applyBorder="1" applyAlignment="1">
      <alignment horizontal="left" vertical="center"/>
    </xf>
    <xf numFmtId="0" fontId="18" fillId="0" borderId="18" xfId="0" applyFont="1" applyBorder="1" applyAlignment="1" applyProtection="1">
      <alignment horizontal="justify" vertical="center" wrapText="1"/>
      <protection locked="0"/>
    </xf>
    <xf numFmtId="0" fontId="18" fillId="0" borderId="19" xfId="0" applyFont="1" applyBorder="1" applyAlignment="1" applyProtection="1">
      <alignment horizontal="justify" vertical="center" wrapText="1"/>
      <protection locked="0"/>
    </xf>
    <xf numFmtId="0" fontId="18" fillId="0" borderId="20" xfId="0" applyFont="1" applyBorder="1" applyAlignment="1" applyProtection="1">
      <alignment horizontal="justify" vertical="center" wrapText="1"/>
      <protection locked="0"/>
    </xf>
    <xf numFmtId="0" fontId="18" fillId="0" borderId="0" xfId="0" applyFont="1" applyAlignment="1" applyProtection="1">
      <alignment horizontal="justify" vertical="center" wrapText="1"/>
      <protection locked="0"/>
    </xf>
    <xf numFmtId="0" fontId="18" fillId="0" borderId="5" xfId="0" applyFont="1" applyBorder="1" applyAlignment="1" applyProtection="1">
      <alignment horizontal="justify" vertical="center" wrapText="1"/>
      <protection locked="0"/>
    </xf>
    <xf numFmtId="0" fontId="18" fillId="0" borderId="9" xfId="0" applyFont="1" applyBorder="1" applyAlignment="1" applyProtection="1">
      <alignment horizontal="justify" vertical="center" wrapText="1"/>
      <protection locked="0"/>
    </xf>
    <xf numFmtId="0" fontId="18" fillId="0" borderId="10" xfId="0" applyFont="1" applyBorder="1" applyAlignment="1" applyProtection="1">
      <alignment horizontal="justify" vertical="center" wrapText="1"/>
      <protection locked="0"/>
    </xf>
    <xf numFmtId="0" fontId="7" fillId="10" borderId="1" xfId="0" applyFont="1" applyFill="1" applyBorder="1" applyAlignment="1" applyProtection="1">
      <alignment horizontal="center" vertical="center" wrapText="1"/>
      <protection locked="0"/>
    </xf>
    <xf numFmtId="0" fontId="7" fillId="10" borderId="2" xfId="0" applyFont="1" applyFill="1" applyBorder="1" applyAlignment="1" applyProtection="1">
      <alignment horizontal="center" vertical="center" wrapText="1"/>
      <protection locked="0"/>
    </xf>
    <xf numFmtId="0" fontId="7" fillId="10" borderId="3" xfId="0" applyFont="1" applyFill="1" applyBorder="1" applyAlignment="1" applyProtection="1">
      <alignment horizontal="center" vertical="center" wrapText="1"/>
      <protection locked="0"/>
    </xf>
    <xf numFmtId="39" fontId="9" fillId="0" borderId="26" xfId="1" applyNumberFormat="1" applyFont="1" applyFill="1" applyBorder="1" applyAlignment="1" applyProtection="1">
      <alignment horizontal="center" vertical="center" wrapText="1" readingOrder="1"/>
      <protection locked="0"/>
    </xf>
    <xf numFmtId="39" fontId="9" fillId="0" borderId="27" xfId="1" applyNumberFormat="1" applyFont="1" applyFill="1" applyBorder="1" applyAlignment="1" applyProtection="1">
      <alignment horizontal="center" vertical="center" wrapText="1" readingOrder="1"/>
      <protection locked="0"/>
    </xf>
    <xf numFmtId="10" fontId="9" fillId="0" borderId="27" xfId="2" applyNumberFormat="1" applyFont="1" applyFill="1" applyBorder="1" applyAlignment="1" applyProtection="1">
      <alignment horizontal="center" vertical="center" wrapText="1" readingOrder="1"/>
    </xf>
    <xf numFmtId="10" fontId="9" fillId="0" borderId="28" xfId="2" applyNumberFormat="1" applyFont="1" applyFill="1" applyBorder="1" applyAlignment="1" applyProtection="1">
      <alignment horizontal="center" vertical="center" wrapText="1" readingOrder="1"/>
    </xf>
    <xf numFmtId="0" fontId="12" fillId="8" borderId="27" xfId="0" applyFont="1" applyFill="1" applyBorder="1" applyAlignment="1">
      <alignment horizontal="center" vertical="center" wrapText="1" readingOrder="1"/>
    </xf>
    <xf numFmtId="0" fontId="9" fillId="6" borderId="27" xfId="0" applyFont="1" applyFill="1" applyBorder="1" applyAlignment="1">
      <alignment vertical="top" wrapText="1"/>
    </xf>
    <xf numFmtId="0" fontId="9" fillId="6" borderId="28" xfId="0" applyFont="1" applyFill="1" applyBorder="1" applyAlignment="1">
      <alignment vertical="top" wrapText="1"/>
    </xf>
    <xf numFmtId="0" fontId="18" fillId="0" borderId="0" xfId="0" applyFont="1" applyAlignment="1" applyProtection="1">
      <alignment horizontal="left" vertical="center" wrapText="1"/>
      <protection locked="0"/>
    </xf>
    <xf numFmtId="0" fontId="18" fillId="0" borderId="17" xfId="0" applyFont="1" applyBorder="1" applyAlignment="1" applyProtection="1">
      <alignment horizontal="left" vertical="center" wrapText="1"/>
      <protection locked="0"/>
    </xf>
    <xf numFmtId="0" fontId="3" fillId="9" borderId="38" xfId="0" applyFont="1" applyFill="1" applyBorder="1" applyAlignment="1">
      <alignment horizontal="center" vertical="top" wrapText="1"/>
    </xf>
    <xf numFmtId="0" fontId="3" fillId="9" borderId="39" xfId="0" applyFont="1" applyFill="1" applyBorder="1" applyAlignment="1">
      <alignment horizontal="center" vertical="top" wrapText="1"/>
    </xf>
    <xf numFmtId="0" fontId="3" fillId="9" borderId="40" xfId="0" applyFont="1" applyFill="1" applyBorder="1" applyAlignment="1">
      <alignment horizontal="center" vertical="top" wrapText="1"/>
    </xf>
    <xf numFmtId="49" fontId="18" fillId="0" borderId="18" xfId="0" quotePrefix="1" applyNumberFormat="1" applyFont="1" applyBorder="1" applyAlignment="1" applyProtection="1">
      <alignment horizontal="left" vertical="center" wrapText="1"/>
      <protection locked="0"/>
    </xf>
    <xf numFmtId="49" fontId="18" fillId="0" borderId="19" xfId="0" quotePrefix="1" applyNumberFormat="1" applyFont="1" applyBorder="1" applyAlignment="1" applyProtection="1">
      <alignment horizontal="left" vertical="center" wrapText="1"/>
      <protection locked="0"/>
    </xf>
    <xf numFmtId="49" fontId="18" fillId="0" borderId="20" xfId="0" quotePrefix="1" applyNumberFormat="1" applyFont="1" applyBorder="1" applyAlignment="1" applyProtection="1">
      <alignment horizontal="left" vertical="center" wrapText="1"/>
      <protection locked="0"/>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5" xfId="0"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2" fillId="2" borderId="4"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5" xfId="0" applyFont="1" applyFill="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39" fontId="9" fillId="0" borderId="24" xfId="1" applyNumberFormat="1" applyFont="1" applyFill="1" applyBorder="1" applyAlignment="1" applyProtection="1">
      <alignment horizontal="center" vertical="center" wrapText="1" readingOrder="1"/>
      <protection locked="0"/>
    </xf>
    <xf numFmtId="39" fontId="9" fillId="0" borderId="23" xfId="1" applyNumberFormat="1" applyFont="1" applyFill="1" applyBorder="1" applyAlignment="1" applyProtection="1">
      <alignment horizontal="center" vertical="center" wrapText="1" readingOrder="1"/>
      <protection locked="0"/>
    </xf>
    <xf numFmtId="0" fontId="11" fillId="6" borderId="22" xfId="0" applyFont="1" applyFill="1" applyBorder="1" applyAlignment="1">
      <alignment horizontal="center" vertical="center" wrapText="1" readingOrder="1"/>
    </xf>
    <xf numFmtId="0" fontId="11" fillId="6" borderId="23" xfId="0" applyFont="1" applyFill="1" applyBorder="1" applyAlignment="1">
      <alignment horizontal="center" vertical="center" wrapText="1" readingOrder="1"/>
    </xf>
    <xf numFmtId="0" fontId="11" fillId="6" borderId="24" xfId="0" applyFont="1" applyFill="1" applyBorder="1" applyAlignment="1">
      <alignment horizontal="center" vertical="center" wrapText="1" readingOrder="1"/>
    </xf>
    <xf numFmtId="0" fontId="11" fillId="6" borderId="25" xfId="0" applyFont="1" applyFill="1" applyBorder="1" applyAlignment="1">
      <alignment horizontal="center" vertical="center" wrapText="1" readingOrder="1"/>
    </xf>
    <xf numFmtId="0" fontId="11" fillId="6" borderId="37" xfId="0" applyFont="1" applyFill="1" applyBorder="1" applyAlignment="1">
      <alignment horizontal="center" vertical="center" wrapText="1" readingOrder="1"/>
    </xf>
    <xf numFmtId="4" fontId="2" fillId="0" borderId="1" xfId="0" applyNumberFormat="1" applyFont="1" applyBorder="1" applyAlignment="1">
      <alignment horizontal="center"/>
    </xf>
    <xf numFmtId="4" fontId="2" fillId="0" borderId="3" xfId="0" applyNumberFormat="1" applyFont="1" applyBorder="1" applyAlignment="1">
      <alignment horizontal="center"/>
    </xf>
    <xf numFmtId="0" fontId="18" fillId="0" borderId="34" xfId="0" applyFont="1" applyBorder="1" applyAlignment="1" applyProtection="1">
      <alignment horizontal="left" vertical="center" wrapText="1"/>
      <protection locked="0"/>
    </xf>
    <xf numFmtId="0" fontId="18" fillId="0" borderId="35" xfId="0" applyFont="1" applyBorder="1" applyAlignment="1" applyProtection="1">
      <alignment horizontal="left" vertical="center" wrapText="1"/>
      <protection locked="0"/>
    </xf>
    <xf numFmtId="0" fontId="18" fillId="0" borderId="36" xfId="0" applyFont="1" applyBorder="1" applyAlignment="1" applyProtection="1">
      <alignment horizontal="left" vertical="center" wrapText="1"/>
      <protection locked="0"/>
    </xf>
    <xf numFmtId="0" fontId="6" fillId="5" borderId="16"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7" xfId="0" applyFont="1" applyFill="1" applyBorder="1" applyAlignment="1">
      <alignment horizontal="left" vertical="center" wrapText="1"/>
    </xf>
    <xf numFmtId="0" fontId="16" fillId="0" borderId="0" xfId="0" applyFont="1" applyAlignment="1">
      <alignment horizontal="left" vertical="center" wrapText="1"/>
    </xf>
    <xf numFmtId="0" fontId="18" fillId="0" borderId="14" xfId="0" applyFont="1" applyBorder="1" applyAlignment="1" applyProtection="1">
      <alignment horizontal="justify" vertical="center" wrapText="1"/>
      <protection locked="0"/>
    </xf>
    <xf numFmtId="0" fontId="18" fillId="0" borderId="42" xfId="0" applyFont="1" applyBorder="1" applyAlignment="1" applyProtection="1">
      <alignment horizontal="justify" vertical="center" wrapText="1"/>
      <protection locked="0"/>
    </xf>
    <xf numFmtId="0" fontId="21" fillId="0" borderId="9" xfId="0" applyFont="1" applyBorder="1" applyAlignment="1" applyProtection="1">
      <alignment horizontal="justify" vertical="center" wrapText="1"/>
      <protection locked="0"/>
    </xf>
    <xf numFmtId="0" fontId="21" fillId="0" borderId="10" xfId="0" applyFont="1" applyBorder="1" applyAlignment="1" applyProtection="1">
      <alignment horizontal="justify" vertical="center" wrapText="1"/>
      <protection locked="0"/>
    </xf>
    <xf numFmtId="0" fontId="7" fillId="10" borderId="16" xfId="0" applyFont="1" applyFill="1" applyBorder="1" applyAlignment="1" applyProtection="1">
      <alignment horizontal="center" vertical="center" wrapText="1"/>
      <protection locked="0"/>
    </xf>
    <xf numFmtId="0" fontId="7" fillId="10" borderId="0" xfId="0" applyFont="1" applyFill="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18" fillId="0" borderId="14" xfId="0" applyFont="1" applyBorder="1" applyAlignment="1" applyProtection="1">
      <alignment horizontal="left" vertical="center" wrapText="1"/>
      <protection locked="0"/>
    </xf>
    <xf numFmtId="0" fontId="18" fillId="0" borderId="42" xfId="0" applyFont="1" applyBorder="1" applyAlignment="1" applyProtection="1">
      <alignment horizontal="left" vertical="center" wrapText="1"/>
      <protection locked="0"/>
    </xf>
    <xf numFmtId="0" fontId="12" fillId="8" borderId="24" xfId="0" applyFont="1" applyFill="1" applyBorder="1" applyAlignment="1">
      <alignment horizontal="center" vertical="center" wrapText="1" readingOrder="1"/>
    </xf>
    <xf numFmtId="0" fontId="12" fillId="8" borderId="23" xfId="0" applyFont="1" applyFill="1" applyBorder="1" applyAlignment="1">
      <alignment horizontal="center" vertical="center" wrapText="1" readingOrder="1"/>
    </xf>
    <xf numFmtId="0" fontId="7" fillId="0" borderId="4" xfId="0" applyFont="1" applyBorder="1" applyAlignment="1" applyProtection="1">
      <alignment horizontal="center" vertical="center" wrapText="1"/>
      <protection locked="0"/>
    </xf>
  </cellXfs>
  <cellStyles count="3">
    <cellStyle name="Millares" xfId="1" builtinId="3"/>
    <cellStyle name="Normal" xfId="0" builtinId="0"/>
    <cellStyle name="Porcentaje" xfId="2" builtinId="5"/>
  </cellStyles>
  <dxfs count="13">
    <dxf>
      <font>
        <b val="0"/>
        <i val="0"/>
        <strike val="0"/>
        <condense val="0"/>
        <extend val="0"/>
        <outline val="0"/>
        <shadow val="0"/>
        <u val="none"/>
        <vertAlign val="baseline"/>
        <sz val="9"/>
        <color rgb="FFFF0000"/>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8283</xdr:colOff>
      <xdr:row>0</xdr:row>
      <xdr:rowOff>49696</xdr:rowOff>
    </xdr:from>
    <xdr:to>
      <xdr:col>0</xdr:col>
      <xdr:colOff>1118152</xdr:colOff>
      <xdr:row>2</xdr:row>
      <xdr:rowOff>198093</xdr:rowOff>
    </xdr:to>
    <xdr:pic>
      <xdr:nvPicPr>
        <xdr:cNvPr id="4" name="Picture 3">
          <a:extLst>
            <a:ext uri="{FF2B5EF4-FFF2-40B4-BE49-F238E27FC236}">
              <a16:creationId xmlns:a16="http://schemas.microsoft.com/office/drawing/2014/main" id="{B8557EC8-8016-2402-E3E7-A8E280505CAE}"/>
            </a:ext>
          </a:extLst>
        </xdr:cNvPr>
        <xdr:cNvPicPr>
          <a:picLocks noChangeAspect="1"/>
        </xdr:cNvPicPr>
      </xdr:nvPicPr>
      <xdr:blipFill>
        <a:blip xmlns:r="http://schemas.openxmlformats.org/officeDocument/2006/relationships" r:embed="rId1"/>
        <a:stretch>
          <a:fillRect/>
        </a:stretch>
      </xdr:blipFill>
      <xdr:spPr>
        <a:xfrm>
          <a:off x="8283" y="49696"/>
          <a:ext cx="1109869" cy="885549"/>
        </a:xfrm>
        <a:prstGeom prst="rect">
          <a:avLst/>
        </a:prstGeom>
      </xdr:spPr>
    </xdr:pic>
    <xdr:clientData/>
  </xdr:twoCellAnchor>
  <xdr:twoCellAnchor>
    <xdr:from>
      <xdr:col>1</xdr:col>
      <xdr:colOff>0</xdr:colOff>
      <xdr:row>56</xdr:row>
      <xdr:rowOff>0</xdr:rowOff>
    </xdr:from>
    <xdr:to>
      <xdr:col>2</xdr:col>
      <xdr:colOff>712304</xdr:colOff>
      <xdr:row>63</xdr:row>
      <xdr:rowOff>127299</xdr:rowOff>
    </xdr:to>
    <xdr:grpSp>
      <xdr:nvGrpSpPr>
        <xdr:cNvPr id="2" name="Grupo 1">
          <a:extLst>
            <a:ext uri="{FF2B5EF4-FFF2-40B4-BE49-F238E27FC236}">
              <a16:creationId xmlns:a16="http://schemas.microsoft.com/office/drawing/2014/main" id="{795E6E6D-5EB1-A9B7-F643-FDB86C87332B}"/>
            </a:ext>
          </a:extLst>
        </xdr:cNvPr>
        <xdr:cNvGrpSpPr/>
      </xdr:nvGrpSpPr>
      <xdr:grpSpPr>
        <a:xfrm>
          <a:off x="1552575" y="36976050"/>
          <a:ext cx="2960204" cy="1460799"/>
          <a:chOff x="0" y="0"/>
          <a:chExt cx="2719704" cy="1418920"/>
        </a:xfrm>
      </xdr:grpSpPr>
      <xdr:pic>
        <xdr:nvPicPr>
          <xdr:cNvPr id="8" name="Imagen 7" descr="Imagen que contiene Texto&#10;&#10;Descripción generada automáticamente">
            <a:extLst>
              <a:ext uri="{FF2B5EF4-FFF2-40B4-BE49-F238E27FC236}">
                <a16:creationId xmlns:a16="http://schemas.microsoft.com/office/drawing/2014/main" id="{188385B2-4396-72EA-1123-F804144A19AB}"/>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1053389" y="0"/>
            <a:ext cx="1287780" cy="1191895"/>
          </a:xfrm>
          <a:prstGeom prst="rect">
            <a:avLst/>
          </a:prstGeom>
        </xdr:spPr>
      </xdr:pic>
      <xdr:sp macro="" textlink="">
        <xdr:nvSpPr>
          <xdr:cNvPr id="9" name="Cuadro de texto 2">
            <a:extLst>
              <a:ext uri="{FF2B5EF4-FFF2-40B4-BE49-F238E27FC236}">
                <a16:creationId xmlns:a16="http://schemas.microsoft.com/office/drawing/2014/main" id="{CE99673C-E103-F228-3FC7-91690EE9D63D}"/>
              </a:ext>
            </a:extLst>
          </xdr:cNvPr>
          <xdr:cNvSpPr txBox="1">
            <a:spLocks noChangeArrowheads="1"/>
          </xdr:cNvSpPr>
        </xdr:nvSpPr>
        <xdr:spPr bwMode="auto">
          <a:xfrm>
            <a:off x="0" y="643586"/>
            <a:ext cx="2719704" cy="775334"/>
          </a:xfrm>
          <a:prstGeom prst="rect">
            <a:avLst/>
          </a:prstGeom>
          <a:noFill/>
          <a:ln w="9525">
            <a:noFill/>
            <a:miter lim="800000"/>
            <a:headEnd/>
            <a:tailEnd/>
          </a:ln>
        </xdr:spPr>
        <xdr:txBody>
          <a:bodyPr rot="0" vert="horz" wrap="square" lIns="91440" tIns="45720" rIns="91440" bIns="45720" anchor="t" anchorCtr="0">
            <a:spAutoFit/>
          </a:bodyPr>
          <a:lstStyle/>
          <a:p>
            <a:pPr algn="ctr">
              <a:buNone/>
            </a:pP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buNone/>
            </a:pPr>
            <a:r>
              <a:rPr lang="es-DO" sz="1100" b="1">
                <a:effectLst/>
                <a:latin typeface="Times New Roman" panose="02020603050405020304" pitchFamily="18" charset="0"/>
                <a:ea typeface="Calibri" panose="020F0502020204030204" pitchFamily="34" charset="0"/>
                <a:cs typeface="Times New Roman" panose="02020603050405020304" pitchFamily="18" charset="0"/>
              </a:rPr>
              <a:t>Junior Collado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buNone/>
            </a:pPr>
            <a:r>
              <a:rPr lang="es-DO" sz="1100">
                <a:effectLst/>
                <a:latin typeface="Times New Roman" panose="02020603050405020304" pitchFamily="18" charset="0"/>
                <a:ea typeface="Calibri" panose="020F0502020204030204" pitchFamily="34" charset="0"/>
                <a:cs typeface="Times New Roman" panose="02020603050405020304" pitchFamily="18" charset="0"/>
              </a:rPr>
              <a:t>Enc. Div. Formulación, Evaluación y Seguimiento Planes, Programas y Proyectos</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0" name="Imagen 9" descr="Imagen que contiene vuelo, humo&#10;&#10;Descripción generada automáticamente">
            <a:extLst>
              <a:ext uri="{FF2B5EF4-FFF2-40B4-BE49-F238E27FC236}">
                <a16:creationId xmlns:a16="http://schemas.microsoft.com/office/drawing/2014/main" id="{736AB5B6-5BE1-63F3-DCB6-CB921AF18218}"/>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aturation sat="300000"/>
                    </a14:imgEffect>
                  </a14:imgLayer>
                </a14:imgProps>
              </a:ext>
              <a:ext uri="{28A0092B-C50C-407E-A947-70E740481C1C}">
                <a14:useLocalDpi xmlns:a14="http://schemas.microsoft.com/office/drawing/2010/main" val="0"/>
              </a:ext>
            </a:extLst>
          </a:blip>
          <a:stretch>
            <a:fillRect/>
          </a:stretch>
        </xdr:blipFill>
        <xdr:spPr>
          <a:xfrm>
            <a:off x="731520" y="131673"/>
            <a:ext cx="1080770" cy="751205"/>
          </a:xfrm>
          <a:prstGeom prst="rect">
            <a:avLst/>
          </a:prstGeom>
        </xdr:spPr>
      </xdr:pic>
    </xdr:grpSp>
    <xdr:clientData/>
  </xdr:twoCellAnchor>
  <xdr:twoCellAnchor>
    <xdr:from>
      <xdr:col>2</xdr:col>
      <xdr:colOff>840209</xdr:colOff>
      <xdr:row>56</xdr:row>
      <xdr:rowOff>4445</xdr:rowOff>
    </xdr:from>
    <xdr:to>
      <xdr:col>6</xdr:col>
      <xdr:colOff>372718</xdr:colOff>
      <xdr:row>63</xdr:row>
      <xdr:rowOff>73324</xdr:rowOff>
    </xdr:to>
    <xdr:grpSp>
      <xdr:nvGrpSpPr>
        <xdr:cNvPr id="3" name="Grupo 2">
          <a:extLst>
            <a:ext uri="{FF2B5EF4-FFF2-40B4-BE49-F238E27FC236}">
              <a16:creationId xmlns:a16="http://schemas.microsoft.com/office/drawing/2014/main" id="{4BD58413-166A-AFCE-58CA-6E29F3B9B8B9}"/>
            </a:ext>
          </a:extLst>
        </xdr:cNvPr>
        <xdr:cNvGrpSpPr/>
      </xdr:nvGrpSpPr>
      <xdr:grpSpPr>
        <a:xfrm>
          <a:off x="4640684" y="36980495"/>
          <a:ext cx="2818634" cy="1402379"/>
          <a:chOff x="0" y="0"/>
          <a:chExt cx="2719704" cy="1360170"/>
        </a:xfrm>
      </xdr:grpSpPr>
      <xdr:pic>
        <xdr:nvPicPr>
          <xdr:cNvPr id="5" name="Imagen 4" descr="Imagen que contiene Diagrama&#10;&#10;Descripción generada automáticamente">
            <a:extLst>
              <a:ext uri="{FF2B5EF4-FFF2-40B4-BE49-F238E27FC236}">
                <a16:creationId xmlns:a16="http://schemas.microsoft.com/office/drawing/2014/main" id="{9AEA52DA-E14F-226F-4979-E5981569DDBB}"/>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316736" y="0"/>
            <a:ext cx="1360170" cy="1360170"/>
          </a:xfrm>
          <a:prstGeom prst="rect">
            <a:avLst/>
          </a:prstGeom>
        </xdr:spPr>
      </xdr:pic>
      <xdr:sp macro="" textlink="">
        <xdr:nvSpPr>
          <xdr:cNvPr id="6" name="Cuadro de texto 2">
            <a:extLst>
              <a:ext uri="{FF2B5EF4-FFF2-40B4-BE49-F238E27FC236}">
                <a16:creationId xmlns:a16="http://schemas.microsoft.com/office/drawing/2014/main" id="{F3FF14E4-16CF-1A31-97B7-D168AD971FBC}"/>
              </a:ext>
            </a:extLst>
          </xdr:cNvPr>
          <xdr:cNvSpPr txBox="1">
            <a:spLocks noChangeArrowheads="1"/>
          </xdr:cNvSpPr>
        </xdr:nvSpPr>
        <xdr:spPr bwMode="auto">
          <a:xfrm>
            <a:off x="0" y="672825"/>
            <a:ext cx="2719704" cy="614679"/>
          </a:xfrm>
          <a:prstGeom prst="rect">
            <a:avLst/>
          </a:prstGeom>
          <a:noFill/>
          <a:ln w="9525">
            <a:noFill/>
            <a:miter lim="800000"/>
            <a:headEnd/>
            <a:tailEnd/>
          </a:ln>
        </xdr:spPr>
        <xdr:txBody>
          <a:bodyPr rot="0" vert="horz" wrap="square" lIns="91440" tIns="45720" rIns="91440" bIns="45720" anchor="t" anchorCtr="0">
            <a:spAutoFit/>
          </a:bodyPr>
          <a:lstStyle/>
          <a:p>
            <a:pPr algn="ctr">
              <a:buNone/>
            </a:pP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buNone/>
            </a:pPr>
            <a:r>
              <a:rPr lang="es-DO" sz="1100" b="1">
                <a:effectLst/>
                <a:latin typeface="Times New Roman" panose="02020603050405020304" pitchFamily="18" charset="0"/>
                <a:ea typeface="Calibri" panose="020F0502020204030204" pitchFamily="34" charset="0"/>
                <a:cs typeface="Times New Roman" panose="02020603050405020304" pitchFamily="18" charset="0"/>
              </a:rPr>
              <a:t>Manuel Mejía</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buNone/>
            </a:pPr>
            <a:r>
              <a:rPr lang="es-DO" sz="1100">
                <a:effectLst/>
                <a:latin typeface="Times New Roman" panose="02020603050405020304" pitchFamily="18" charset="0"/>
                <a:ea typeface="Calibri" panose="020F0502020204030204" pitchFamily="34" charset="0"/>
                <a:cs typeface="Times New Roman" panose="02020603050405020304" pitchFamily="18" charset="0"/>
              </a:rPr>
              <a:t>Director Planificación y Desarrollo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7" name="Imagen 6" descr="Imagen en blanco y negro&#10;&#10;Descripción generada automáticamente con confianza baja">
            <a:extLst>
              <a:ext uri="{FF2B5EF4-FFF2-40B4-BE49-F238E27FC236}">
                <a16:creationId xmlns:a16="http://schemas.microsoft.com/office/drawing/2014/main" id="{117159F3-4FD9-F701-F87E-1E7C895FF5FE}"/>
              </a:ext>
            </a:extLst>
          </xdr:cNvPr>
          <xdr:cNvPicPr>
            <a:picLocks noChangeAspect="1"/>
          </xdr:cNvPicPr>
        </xdr:nvPicPr>
        <xdr:blipFill>
          <a:blip xmlns:r="http://schemas.openxmlformats.org/officeDocument/2006/relationships" r:embed="rId7">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621792" y="468173"/>
            <a:ext cx="1513840" cy="694055"/>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H31" totalsRowShown="0" headerRowDxfId="12" dataDxfId="10" headerRowBorderDxfId="11" tableBorderDxfId="9" totalsRowBorderDxfId="8">
  <tableColumns count="8">
    <tableColumn id="2" xr3:uid="{00000000-0010-0000-0000-000002000000}" name="Indicador" dataDxfId="7"/>
    <tableColumn id="1" xr3:uid="{00000000-0010-0000-0000-000001000000}" name="Producto" dataDxfId="6"/>
    <tableColumn id="3" xr3:uid="{00000000-0010-0000-0000-000003000000}" name="Física_x000a_(A)" dataDxfId="5"/>
    <tableColumn id="4" xr3:uid="{00000000-0010-0000-0000-000004000000}" name="Financiera_x000a_(B)" dataDxfId="4"/>
    <tableColumn id="5" xr3:uid="{00000000-0010-0000-0000-000005000000}" name="Física _x000a_(C)" dataDxfId="0"/>
    <tableColumn id="6" xr3:uid="{00000000-0010-0000-0000-000006000000}" name="Financiera _x000a_ (D)" dataDxfId="3"/>
    <tableColumn id="7" xr3:uid="{00000000-0010-0000-0000-000007000000}" name="Física _x000a_(%)_x000a_ E=C/A" dataDxfId="2" dataCellStyle="Porcentaje">
      <calculatedColumnFormula>Tabla1[[#This Row],[Física 
(C)]]/Tabla1[[#This Row],[Física
(A)]]</calculatedColumnFormula>
    </tableColumn>
    <tableColumn id="8" xr3:uid="{00000000-0010-0000-0000-000008000000}" name="Financiero _x000a_(%) _x000a_F=D/B" dataDxfId="1" dataCellStyle="Porcentaje">
      <calculatedColumnFormula>Tabla1[[#This Row],[Financiera 
 (D)]]/Tabla1[[#This Row],[Financiera
(B)]]</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M53"/>
  <sheetViews>
    <sheetView showGridLines="0" tabSelected="1" topLeftCell="A47" zoomScaleNormal="100" workbookViewId="0">
      <selection activeCell="B48" sqref="B48:H48"/>
    </sheetView>
  </sheetViews>
  <sheetFormatPr baseColWidth="10" defaultColWidth="11.42578125" defaultRowHeight="15" x14ac:dyDescent="0.25"/>
  <cols>
    <col min="1" max="1" width="23.28515625" style="2" customWidth="1"/>
    <col min="2" max="2" width="33.7109375" style="2" customWidth="1"/>
    <col min="3" max="3" width="12.7109375" style="2" customWidth="1"/>
    <col min="4" max="4" width="13.140625" style="2" customWidth="1"/>
    <col min="5" max="5" width="9.5703125" style="2" customWidth="1"/>
    <col min="6" max="6" width="13.85546875" style="2" customWidth="1"/>
    <col min="7" max="7" width="10.5703125" style="2" customWidth="1"/>
    <col min="8" max="8" width="10" style="2" customWidth="1"/>
    <col min="9" max="9" width="15.85546875" customWidth="1"/>
    <col min="10" max="10" width="18.42578125" hidden="1" customWidth="1"/>
    <col min="11" max="11" width="63.85546875" hidden="1" customWidth="1"/>
  </cols>
  <sheetData>
    <row r="1" spans="1:8" ht="33.4" customHeight="1" thickBot="1" x14ac:dyDescent="0.3">
      <c r="A1" s="64"/>
      <c r="B1" s="74" t="s">
        <v>74</v>
      </c>
      <c r="C1" s="75"/>
      <c r="D1" s="75"/>
      <c r="E1" s="75"/>
      <c r="F1" s="75"/>
      <c r="G1" s="75"/>
      <c r="H1" s="76"/>
    </row>
    <row r="2" spans="1:8" ht="24.75" customHeight="1" thickBot="1" x14ac:dyDescent="0.3">
      <c r="A2" s="65"/>
      <c r="B2" s="77" t="s">
        <v>0</v>
      </c>
      <c r="C2" s="78"/>
      <c r="D2" s="77" t="s">
        <v>1</v>
      </c>
      <c r="E2" s="78"/>
      <c r="F2" s="79"/>
      <c r="G2" s="27" t="s">
        <v>2</v>
      </c>
      <c r="H2" s="28" t="s">
        <v>3</v>
      </c>
    </row>
    <row r="3" spans="1:8" ht="17.25" customHeight="1" thickBot="1" x14ac:dyDescent="0.3">
      <c r="A3" s="66"/>
      <c r="B3" s="80" t="s">
        <v>4</v>
      </c>
      <c r="C3" s="81"/>
      <c r="D3" s="80"/>
      <c r="E3" s="81"/>
      <c r="F3" s="82"/>
      <c r="G3" s="29"/>
      <c r="H3" s="30"/>
    </row>
    <row r="4" spans="1:8" ht="3.75" customHeight="1" x14ac:dyDescent="0.25">
      <c r="A4" s="70"/>
      <c r="B4" s="71"/>
      <c r="C4" s="71"/>
      <c r="D4" s="72"/>
      <c r="E4" s="72"/>
      <c r="F4" s="72"/>
      <c r="G4" s="71"/>
      <c r="H4" s="73"/>
    </row>
    <row r="5" spans="1:8" ht="3" customHeight="1" x14ac:dyDescent="0.25">
      <c r="A5" s="36"/>
      <c r="B5" s="37"/>
      <c r="C5" s="37"/>
      <c r="D5" s="37"/>
      <c r="E5" s="37"/>
      <c r="F5" s="37"/>
      <c r="G5" s="37"/>
      <c r="H5" s="38"/>
    </row>
    <row r="6" spans="1:8" ht="15.75" x14ac:dyDescent="0.25">
      <c r="A6" s="39" t="s">
        <v>59</v>
      </c>
      <c r="B6" s="40"/>
      <c r="C6" s="40"/>
      <c r="D6" s="40"/>
      <c r="E6" s="40"/>
      <c r="F6" s="40"/>
      <c r="G6" s="40"/>
      <c r="H6" s="41"/>
    </row>
    <row r="7" spans="1:8" ht="15.75" x14ac:dyDescent="0.25">
      <c r="A7" s="42" t="s">
        <v>5</v>
      </c>
      <c r="B7" s="43"/>
      <c r="C7" s="43"/>
      <c r="D7" s="43"/>
      <c r="E7" s="43"/>
      <c r="F7" s="43"/>
      <c r="G7" s="43"/>
      <c r="H7" s="44"/>
    </row>
    <row r="8" spans="1:8" x14ac:dyDescent="0.25">
      <c r="A8" s="1" t="s">
        <v>6</v>
      </c>
      <c r="B8" s="67" t="s">
        <v>7</v>
      </c>
      <c r="C8" s="68"/>
      <c r="D8" s="68"/>
      <c r="E8" s="68"/>
      <c r="F8" s="68"/>
      <c r="G8" s="68"/>
      <c r="H8" s="69"/>
    </row>
    <row r="9" spans="1:8" ht="15" customHeight="1" x14ac:dyDescent="0.25">
      <c r="A9" s="16" t="s">
        <v>8</v>
      </c>
      <c r="B9" s="67" t="s">
        <v>9</v>
      </c>
      <c r="C9" s="68"/>
      <c r="D9" s="68"/>
      <c r="E9" s="68"/>
      <c r="F9" s="68"/>
      <c r="G9" s="68"/>
      <c r="H9" s="69"/>
    </row>
    <row r="10" spans="1:8" ht="17.25" customHeight="1" x14ac:dyDescent="0.25">
      <c r="A10" s="16" t="s">
        <v>10</v>
      </c>
      <c r="B10" s="67" t="s">
        <v>11</v>
      </c>
      <c r="C10" s="68"/>
      <c r="D10" s="68"/>
      <c r="E10" s="68"/>
      <c r="F10" s="68"/>
      <c r="G10" s="68"/>
      <c r="H10" s="69"/>
    </row>
    <row r="11" spans="1:8" ht="63" customHeight="1" x14ac:dyDescent="0.25">
      <c r="A11" s="1" t="s">
        <v>12</v>
      </c>
      <c r="B11" s="45" t="s">
        <v>60</v>
      </c>
      <c r="C11" s="46"/>
      <c r="D11" s="46"/>
      <c r="E11" s="46"/>
      <c r="F11" s="46"/>
      <c r="G11" s="46"/>
      <c r="H11" s="47"/>
    </row>
    <row r="12" spans="1:8" ht="49.5" customHeight="1" x14ac:dyDescent="0.25">
      <c r="A12" s="1" t="s">
        <v>13</v>
      </c>
      <c r="B12" s="45" t="s">
        <v>64</v>
      </c>
      <c r="C12" s="46"/>
      <c r="D12" s="46"/>
      <c r="E12" s="46"/>
      <c r="F12" s="46"/>
      <c r="G12" s="46"/>
      <c r="H12" s="47"/>
    </row>
    <row r="13" spans="1:8" ht="15.75" x14ac:dyDescent="0.25">
      <c r="A13" s="39" t="s">
        <v>14</v>
      </c>
      <c r="B13" s="40"/>
      <c r="C13" s="40"/>
      <c r="D13" s="40"/>
      <c r="E13" s="40"/>
      <c r="F13" s="40"/>
      <c r="G13" s="40"/>
      <c r="H13" s="41"/>
    </row>
    <row r="14" spans="1:8" ht="27.75" customHeight="1" x14ac:dyDescent="0.25">
      <c r="A14" s="1" t="s">
        <v>46</v>
      </c>
      <c r="B14" s="17">
        <v>3</v>
      </c>
      <c r="C14" s="35" t="s">
        <v>57</v>
      </c>
      <c r="D14" s="35"/>
      <c r="E14" s="35"/>
      <c r="F14" s="35"/>
      <c r="G14" s="35"/>
      <c r="H14" s="35"/>
    </row>
    <row r="15" spans="1:8" ht="26.25" customHeight="1" x14ac:dyDescent="0.25">
      <c r="A15" s="1" t="s">
        <v>47</v>
      </c>
      <c r="B15" s="3">
        <v>3.5</v>
      </c>
      <c r="C15" s="35" t="s">
        <v>58</v>
      </c>
      <c r="D15" s="35"/>
      <c r="E15" s="35"/>
      <c r="F15" s="35"/>
      <c r="G15" s="35"/>
      <c r="H15" s="35"/>
    </row>
    <row r="16" spans="1:8" ht="37.5" customHeight="1" x14ac:dyDescent="0.25">
      <c r="A16" s="1" t="s">
        <v>48</v>
      </c>
      <c r="B16" s="3" t="s">
        <v>36</v>
      </c>
      <c r="C16" s="35" t="s">
        <v>72</v>
      </c>
      <c r="D16" s="35"/>
      <c r="E16" s="35"/>
      <c r="F16" s="35"/>
      <c r="G16" s="35"/>
      <c r="H16" s="35"/>
    </row>
    <row r="17" spans="1:11" ht="15.75" x14ac:dyDescent="0.25">
      <c r="A17" s="39" t="s">
        <v>15</v>
      </c>
      <c r="B17" s="40"/>
      <c r="C17" s="40"/>
      <c r="D17" s="40"/>
      <c r="E17" s="40"/>
      <c r="F17" s="40"/>
      <c r="G17" s="40"/>
      <c r="H17" s="41"/>
    </row>
    <row r="18" spans="1:11" ht="26.25" customHeight="1" x14ac:dyDescent="0.25">
      <c r="A18" s="1" t="s">
        <v>16</v>
      </c>
      <c r="B18" s="62" t="s">
        <v>37</v>
      </c>
      <c r="C18" s="62"/>
      <c r="D18" s="62"/>
      <c r="E18" s="62"/>
      <c r="F18" s="62"/>
      <c r="G18" s="62"/>
      <c r="H18" s="63"/>
    </row>
    <row r="19" spans="1:11" ht="33" customHeight="1" x14ac:dyDescent="0.25">
      <c r="A19" s="4" t="s">
        <v>17</v>
      </c>
      <c r="B19" s="62" t="s">
        <v>61</v>
      </c>
      <c r="C19" s="62"/>
      <c r="D19" s="62"/>
      <c r="E19" s="62"/>
      <c r="F19" s="62"/>
      <c r="G19" s="62"/>
      <c r="H19" s="63"/>
    </row>
    <row r="20" spans="1:11" ht="33.75" customHeight="1" x14ac:dyDescent="0.25">
      <c r="A20" s="4" t="s">
        <v>18</v>
      </c>
      <c r="B20" s="62" t="s">
        <v>19</v>
      </c>
      <c r="C20" s="62"/>
      <c r="D20" s="62"/>
      <c r="E20" s="62"/>
      <c r="F20" s="62"/>
      <c r="G20" s="62"/>
      <c r="H20" s="63"/>
    </row>
    <row r="21" spans="1:11" ht="34.700000000000003" customHeight="1" x14ac:dyDescent="0.25">
      <c r="A21" s="4" t="s">
        <v>20</v>
      </c>
      <c r="B21" s="62" t="s">
        <v>38</v>
      </c>
      <c r="C21" s="62"/>
      <c r="D21" s="62"/>
      <c r="E21" s="62"/>
      <c r="F21" s="62"/>
      <c r="G21" s="62"/>
      <c r="H21" s="63"/>
    </row>
    <row r="22" spans="1:11" ht="15.75" x14ac:dyDescent="0.25">
      <c r="A22" s="39" t="s">
        <v>21</v>
      </c>
      <c r="B22" s="40"/>
      <c r="C22" s="40"/>
      <c r="D22" s="40"/>
      <c r="E22" s="40"/>
      <c r="F22" s="40"/>
      <c r="G22" s="40"/>
      <c r="H22" s="41"/>
    </row>
    <row r="23" spans="1:11" ht="15.75" x14ac:dyDescent="0.25">
      <c r="A23" s="42" t="s">
        <v>49</v>
      </c>
      <c r="B23" s="43"/>
      <c r="C23" s="43"/>
      <c r="D23" s="43"/>
      <c r="E23" s="43"/>
      <c r="F23" s="43"/>
      <c r="G23" s="43"/>
      <c r="H23" s="44"/>
    </row>
    <row r="24" spans="1:11" ht="15" customHeight="1" thickBot="1" x14ac:dyDescent="0.3">
      <c r="A24" s="85" t="s">
        <v>22</v>
      </c>
      <c r="B24" s="86"/>
      <c r="C24" s="87" t="s">
        <v>23</v>
      </c>
      <c r="D24" s="89"/>
      <c r="E24" s="89"/>
      <c r="F24" s="86"/>
      <c r="G24" s="87" t="s">
        <v>24</v>
      </c>
      <c r="H24" s="88"/>
    </row>
    <row r="25" spans="1:11" ht="15.75" thickBot="1" x14ac:dyDescent="0.3">
      <c r="A25" s="55">
        <v>288421797</v>
      </c>
      <c r="B25" s="56"/>
      <c r="C25" s="83">
        <v>286202012</v>
      </c>
      <c r="D25" s="84"/>
      <c r="E25" s="83">
        <v>285656901.16000003</v>
      </c>
      <c r="F25" s="84"/>
      <c r="G25" s="57">
        <f>IF(E25&gt;0,E25/C25,0)</f>
        <v>0.99809536335474824</v>
      </c>
      <c r="H25" s="58"/>
      <c r="J25" s="90" t="s">
        <v>66</v>
      </c>
      <c r="K25" s="91"/>
    </row>
    <row r="26" spans="1:11" ht="16.5" thickBot="1" x14ac:dyDescent="0.3">
      <c r="A26" s="42" t="s">
        <v>76</v>
      </c>
      <c r="B26" s="43"/>
      <c r="C26" s="43"/>
      <c r="D26" s="43"/>
      <c r="E26" s="43"/>
      <c r="F26" s="43"/>
      <c r="G26" s="43"/>
      <c r="H26" s="44"/>
      <c r="J26" s="32">
        <v>102632931.19</v>
      </c>
      <c r="K26" s="32" t="s">
        <v>68</v>
      </c>
    </row>
    <row r="27" spans="1:11" ht="15.75" thickBot="1" x14ac:dyDescent="0.3">
      <c r="A27" s="59" t="s">
        <v>17</v>
      </c>
      <c r="B27" s="60"/>
      <c r="C27" s="59" t="s">
        <v>75</v>
      </c>
      <c r="D27" s="60"/>
      <c r="E27" s="108" t="s">
        <v>65</v>
      </c>
      <c r="F27" s="109"/>
      <c r="G27" s="59" t="s">
        <v>25</v>
      </c>
      <c r="H27" s="61"/>
      <c r="J27" s="34">
        <v>40.018700000000003</v>
      </c>
      <c r="K27" s="32" t="s">
        <v>73</v>
      </c>
    </row>
    <row r="28" spans="1:11" ht="39" thickBot="1" x14ac:dyDescent="0.3">
      <c r="A28" s="6" t="s">
        <v>27</v>
      </c>
      <c r="B28" s="5" t="s">
        <v>26</v>
      </c>
      <c r="C28" s="6" t="s">
        <v>28</v>
      </c>
      <c r="D28" s="6" t="s">
        <v>29</v>
      </c>
      <c r="E28" s="6" t="s">
        <v>77</v>
      </c>
      <c r="F28" s="6" t="s">
        <v>78</v>
      </c>
      <c r="G28" s="6" t="s">
        <v>79</v>
      </c>
      <c r="H28" s="7" t="s">
        <v>80</v>
      </c>
      <c r="J28" s="32">
        <v>6921858.0300000003</v>
      </c>
      <c r="K28" s="32" t="s">
        <v>68</v>
      </c>
    </row>
    <row r="29" spans="1:11" ht="24.75" thickBot="1" x14ac:dyDescent="0.3">
      <c r="A29" s="9" t="s">
        <v>40</v>
      </c>
      <c r="B29" s="8" t="s">
        <v>39</v>
      </c>
      <c r="C29" s="10">
        <v>6445</v>
      </c>
      <c r="D29" s="11">
        <v>109837670.53</v>
      </c>
      <c r="E29" s="19">
        <v>5160</v>
      </c>
      <c r="F29" s="11">
        <v>109830172.33</v>
      </c>
      <c r="G29" s="20">
        <f>Tabla1[[#This Row],[Física 
(C)]]/Tabla1[[#This Row],[Física
(A)]]</f>
        <v>0.80062063615205581</v>
      </c>
      <c r="H29" s="23">
        <f>Tabla1[[#This Row],[Financiera 
 (D)]]/Tabla1[[#This Row],[Financiera
(B)]]</f>
        <v>0.99993173380349543</v>
      </c>
      <c r="J29" s="34">
        <v>3.8399999999999997E-2</v>
      </c>
      <c r="K29" s="33" t="s">
        <v>69</v>
      </c>
    </row>
    <row r="30" spans="1:11" ht="36.75" thickBot="1" x14ac:dyDescent="0.3">
      <c r="A30" s="13" t="s">
        <v>42</v>
      </c>
      <c r="B30" s="12" t="s">
        <v>41</v>
      </c>
      <c r="C30" s="14">
        <v>2375</v>
      </c>
      <c r="D30" s="15">
        <v>25705871.350000001</v>
      </c>
      <c r="E30" s="19">
        <v>2459</v>
      </c>
      <c r="F30" s="15">
        <v>25673052.32</v>
      </c>
      <c r="G30" s="20">
        <f>Tabla1[[#This Row],[Física 
(C)]]/Tabla1[[#This Row],[Física
(A)]]</f>
        <v>1.0353684210526315</v>
      </c>
      <c r="H30" s="23">
        <f>Tabla1[[#This Row],[Financiera 
 (D)]]/Tabla1[[#This Row],[Financiera
(B)]]</f>
        <v>0.99872328661599707</v>
      </c>
      <c r="J30" s="32">
        <v>10068960.279999999</v>
      </c>
      <c r="K30" s="32" t="s">
        <v>67</v>
      </c>
    </row>
    <row r="31" spans="1:11" ht="48.75" thickBot="1" x14ac:dyDescent="0.3">
      <c r="A31" s="13" t="s">
        <v>63</v>
      </c>
      <c r="B31" s="12" t="s">
        <v>53</v>
      </c>
      <c r="C31" s="14">
        <v>237</v>
      </c>
      <c r="D31" s="15">
        <v>42355000</v>
      </c>
      <c r="E31" s="19">
        <v>249</v>
      </c>
      <c r="F31" s="15">
        <v>36943403.789999999</v>
      </c>
      <c r="G31" s="20">
        <f>Tabla1[[#This Row],[Física 
(C)]]/Tabla1[[#This Row],[Física
(A)]]</f>
        <v>1.0506329113924051</v>
      </c>
      <c r="H31" s="23">
        <f>Tabla1[[#This Row],[Financiera 
 (D)]]/Tabla1[[#This Row],[Financiera
(B)]]</f>
        <v>0.87223241152166209</v>
      </c>
      <c r="J31" s="34">
        <v>5.6099999999999997E-2</v>
      </c>
      <c r="K31" s="33" t="s">
        <v>70</v>
      </c>
    </row>
    <row r="32" spans="1:11" ht="15.75" x14ac:dyDescent="0.25">
      <c r="A32" s="39" t="s">
        <v>30</v>
      </c>
      <c r="B32" s="40"/>
      <c r="C32" s="40"/>
      <c r="D32" s="40"/>
      <c r="E32" s="40"/>
      <c r="F32" s="40"/>
      <c r="G32" s="40"/>
      <c r="H32" s="41"/>
    </row>
    <row r="33" spans="1:12" ht="22.5" customHeight="1" thickBot="1" x14ac:dyDescent="0.3">
      <c r="A33" s="42" t="s">
        <v>31</v>
      </c>
      <c r="B33" s="43"/>
      <c r="C33" s="43"/>
      <c r="D33" s="43"/>
      <c r="E33" s="43"/>
      <c r="F33" s="43"/>
      <c r="G33" s="43"/>
      <c r="H33" s="44"/>
    </row>
    <row r="34" spans="1:12" ht="20.25" customHeight="1" x14ac:dyDescent="0.25">
      <c r="A34" s="24" t="s">
        <v>32</v>
      </c>
      <c r="B34" s="99" t="s">
        <v>43</v>
      </c>
      <c r="C34" s="99"/>
      <c r="D34" s="99"/>
      <c r="E34" s="99"/>
      <c r="F34" s="99"/>
      <c r="G34" s="99"/>
      <c r="H34" s="100"/>
      <c r="K34" s="21"/>
    </row>
    <row r="35" spans="1:12" ht="49.5" customHeight="1" x14ac:dyDescent="0.25">
      <c r="A35" s="25" t="s">
        <v>50</v>
      </c>
      <c r="B35" s="48" t="s">
        <v>62</v>
      </c>
      <c r="C35" s="48"/>
      <c r="D35" s="48"/>
      <c r="E35" s="48"/>
      <c r="F35" s="48"/>
      <c r="G35" s="48"/>
      <c r="H35" s="49"/>
      <c r="J35" s="21"/>
      <c r="K35" s="31"/>
    </row>
    <row r="36" spans="1:12" ht="210" customHeight="1" x14ac:dyDescent="0.25">
      <c r="A36" s="110" t="s">
        <v>51</v>
      </c>
      <c r="B36" s="48" t="s">
        <v>81</v>
      </c>
      <c r="C36" s="48"/>
      <c r="D36" s="48"/>
      <c r="E36" s="48"/>
      <c r="F36" s="48"/>
      <c r="G36" s="48"/>
      <c r="H36" s="49"/>
      <c r="J36" s="21"/>
      <c r="K36" s="22"/>
    </row>
    <row r="37" spans="1:12" ht="243.75" customHeight="1" x14ac:dyDescent="0.25">
      <c r="A37" s="110"/>
      <c r="B37" s="48"/>
      <c r="C37" s="48"/>
      <c r="D37" s="48"/>
      <c r="E37" s="48"/>
      <c r="F37" s="48"/>
      <c r="G37" s="48"/>
      <c r="H37" s="49"/>
      <c r="J37" s="21"/>
      <c r="K37" s="22"/>
    </row>
    <row r="38" spans="1:12" ht="231.75" customHeight="1" thickBot="1" x14ac:dyDescent="0.3">
      <c r="A38" s="26" t="s">
        <v>52</v>
      </c>
      <c r="B38" s="50" t="s">
        <v>82</v>
      </c>
      <c r="C38" s="50"/>
      <c r="D38" s="50"/>
      <c r="E38" s="50"/>
      <c r="F38" s="50"/>
      <c r="G38" s="50"/>
      <c r="H38" s="51"/>
      <c r="J38" s="31"/>
      <c r="K38" s="31"/>
    </row>
    <row r="39" spans="1:12" ht="15.75" customHeight="1" thickBot="1" x14ac:dyDescent="0.3">
      <c r="A39" s="103"/>
      <c r="B39" s="104"/>
      <c r="C39" s="104"/>
      <c r="D39" s="104"/>
      <c r="E39" s="104"/>
      <c r="F39" s="104"/>
      <c r="G39" s="104"/>
      <c r="H39" s="105"/>
      <c r="J39" s="21"/>
    </row>
    <row r="40" spans="1:12" ht="16.7" customHeight="1" x14ac:dyDescent="0.25">
      <c r="A40" s="24" t="s">
        <v>44</v>
      </c>
      <c r="B40" s="106" t="s">
        <v>56</v>
      </c>
      <c r="C40" s="106"/>
      <c r="D40" s="106"/>
      <c r="E40" s="106"/>
      <c r="F40" s="106"/>
      <c r="G40" s="106"/>
      <c r="H40" s="107"/>
      <c r="J40" s="21"/>
    </row>
    <row r="41" spans="1:12" ht="30.95" customHeight="1" x14ac:dyDescent="0.25">
      <c r="A41" s="25" t="s">
        <v>50</v>
      </c>
      <c r="B41" s="48" t="s">
        <v>45</v>
      </c>
      <c r="C41" s="48"/>
      <c r="D41" s="48"/>
      <c r="E41" s="48"/>
      <c r="F41" s="48"/>
      <c r="G41" s="48"/>
      <c r="H41" s="49"/>
      <c r="J41" s="31">
        <f>+J36-J38</f>
        <v>0</v>
      </c>
    </row>
    <row r="42" spans="1:12" ht="336" customHeight="1" x14ac:dyDescent="0.25">
      <c r="A42" s="25" t="s">
        <v>51</v>
      </c>
      <c r="B42" s="48" t="s">
        <v>83</v>
      </c>
      <c r="C42" s="48"/>
      <c r="D42" s="48"/>
      <c r="E42" s="48"/>
      <c r="F42" s="48"/>
      <c r="G42" s="48"/>
      <c r="H42" s="49"/>
      <c r="J42" s="21"/>
    </row>
    <row r="43" spans="1:12" ht="144.75" customHeight="1" thickBot="1" x14ac:dyDescent="0.3">
      <c r="A43" s="26" t="s">
        <v>52</v>
      </c>
      <c r="B43" s="50" t="s">
        <v>84</v>
      </c>
      <c r="C43" s="50"/>
      <c r="D43" s="50"/>
      <c r="E43" s="50"/>
      <c r="F43" s="50"/>
      <c r="G43" s="50"/>
      <c r="H43" s="51"/>
      <c r="J43" s="21"/>
    </row>
    <row r="44" spans="1:12" ht="10.5" customHeight="1" thickBot="1" x14ac:dyDescent="0.3">
      <c r="A44" s="52"/>
      <c r="B44" s="53"/>
      <c r="C44" s="53"/>
      <c r="D44" s="53"/>
      <c r="E44" s="53"/>
      <c r="F44" s="53"/>
      <c r="G44" s="53"/>
      <c r="H44" s="54"/>
    </row>
    <row r="45" spans="1:12" ht="27.75" customHeight="1" x14ac:dyDescent="0.25">
      <c r="A45" s="24" t="s">
        <v>44</v>
      </c>
      <c r="B45" s="99" t="s">
        <v>54</v>
      </c>
      <c r="C45" s="99"/>
      <c r="D45" s="99"/>
      <c r="E45" s="99"/>
      <c r="F45" s="99"/>
      <c r="G45" s="99"/>
      <c r="H45" s="100"/>
      <c r="K45" s="22"/>
    </row>
    <row r="46" spans="1:12" ht="33.75" customHeight="1" x14ac:dyDescent="0.25">
      <c r="A46" s="25" t="s">
        <v>50</v>
      </c>
      <c r="B46" s="48" t="s">
        <v>55</v>
      </c>
      <c r="C46" s="48"/>
      <c r="D46" s="48"/>
      <c r="E46" s="48"/>
      <c r="F46" s="48"/>
      <c r="G46" s="48"/>
      <c r="H46" s="49"/>
    </row>
    <row r="47" spans="1:12" ht="290.25" customHeight="1" x14ac:dyDescent="0.25">
      <c r="A47" s="25" t="s">
        <v>51</v>
      </c>
      <c r="B47" s="48" t="s">
        <v>85</v>
      </c>
      <c r="C47" s="48"/>
      <c r="D47" s="48"/>
      <c r="E47" s="48"/>
      <c r="F47" s="48"/>
      <c r="G47" s="48"/>
      <c r="H47" s="49"/>
      <c r="J47" s="18"/>
      <c r="K47" s="18"/>
      <c r="L47" s="18"/>
    </row>
    <row r="48" spans="1:12" ht="191.25" customHeight="1" thickBot="1" x14ac:dyDescent="0.3">
      <c r="A48" s="26" t="s">
        <v>52</v>
      </c>
      <c r="B48" s="101" t="s">
        <v>86</v>
      </c>
      <c r="C48" s="101"/>
      <c r="D48" s="101"/>
      <c r="E48" s="101"/>
      <c r="F48" s="101"/>
      <c r="G48" s="101"/>
      <c r="H48" s="102"/>
    </row>
    <row r="49" spans="1:12" ht="21" customHeight="1" x14ac:dyDescent="0.25">
      <c r="A49" s="39" t="s">
        <v>33</v>
      </c>
      <c r="B49" s="40"/>
      <c r="C49" s="40"/>
      <c r="D49" s="40"/>
      <c r="E49" s="40"/>
      <c r="F49" s="40"/>
      <c r="G49" s="40"/>
      <c r="H49" s="41"/>
      <c r="J49" s="18"/>
      <c r="K49" s="18"/>
      <c r="L49" s="18"/>
    </row>
    <row r="50" spans="1:12" ht="18" customHeight="1" x14ac:dyDescent="0.25">
      <c r="A50" s="95" t="s">
        <v>34</v>
      </c>
      <c r="B50" s="96"/>
      <c r="C50" s="96"/>
      <c r="D50" s="96"/>
      <c r="E50" s="96"/>
      <c r="F50" s="96"/>
      <c r="G50" s="96"/>
      <c r="H50" s="97"/>
    </row>
    <row r="51" spans="1:12" ht="122.25" customHeight="1" x14ac:dyDescent="0.25">
      <c r="A51" s="92" t="s">
        <v>71</v>
      </c>
      <c r="B51" s="93"/>
      <c r="C51" s="93"/>
      <c r="D51" s="93"/>
      <c r="E51" s="93"/>
      <c r="F51" s="93"/>
      <c r="G51" s="93"/>
      <c r="H51" s="94"/>
    </row>
    <row r="52" spans="1:12" ht="15" customHeight="1" x14ac:dyDescent="0.25">
      <c r="A52" s="18"/>
      <c r="B52" s="18"/>
      <c r="C52" s="18"/>
      <c r="D52" s="18"/>
      <c r="E52" s="18"/>
      <c r="F52" s="18"/>
      <c r="G52" s="18"/>
      <c r="H52" s="18"/>
    </row>
    <row r="53" spans="1:12" ht="32.25" customHeight="1" x14ac:dyDescent="0.25">
      <c r="A53" s="98" t="s">
        <v>35</v>
      </c>
      <c r="B53" s="98"/>
      <c r="C53" s="98"/>
      <c r="D53" s="98"/>
      <c r="E53" s="98"/>
      <c r="F53" s="98"/>
      <c r="G53" s="98"/>
      <c r="H53" s="98"/>
    </row>
  </sheetData>
  <mergeCells count="61">
    <mergeCell ref="E25:F25"/>
    <mergeCell ref="C25:D25"/>
    <mergeCell ref="A27:B27"/>
    <mergeCell ref="A36:A37"/>
    <mergeCell ref="B36:H37"/>
    <mergeCell ref="J25:K25"/>
    <mergeCell ref="A51:H51"/>
    <mergeCell ref="A49:H49"/>
    <mergeCell ref="A50:H50"/>
    <mergeCell ref="A53:H53"/>
    <mergeCell ref="B34:H34"/>
    <mergeCell ref="B35:H35"/>
    <mergeCell ref="B38:H38"/>
    <mergeCell ref="B45:H45"/>
    <mergeCell ref="B46:H46"/>
    <mergeCell ref="B47:H47"/>
    <mergeCell ref="B48:H48"/>
    <mergeCell ref="A39:H39"/>
    <mergeCell ref="B40:H40"/>
    <mergeCell ref="B41:H41"/>
    <mergeCell ref="B21:H21"/>
    <mergeCell ref="A22:H22"/>
    <mergeCell ref="A23:H23"/>
    <mergeCell ref="A24:B24"/>
    <mergeCell ref="G24:H24"/>
    <mergeCell ref="C24:D24"/>
    <mergeCell ref="E24:F24"/>
    <mergeCell ref="A1:A3"/>
    <mergeCell ref="B9:H9"/>
    <mergeCell ref="B10:H10"/>
    <mergeCell ref="A4:H4"/>
    <mergeCell ref="B8:H8"/>
    <mergeCell ref="B1:H1"/>
    <mergeCell ref="B2:C2"/>
    <mergeCell ref="D2:F2"/>
    <mergeCell ref="B3:C3"/>
    <mergeCell ref="D3:F3"/>
    <mergeCell ref="C16:H16"/>
    <mergeCell ref="A17:H17"/>
    <mergeCell ref="B42:H42"/>
    <mergeCell ref="B43:H43"/>
    <mergeCell ref="A44:H44"/>
    <mergeCell ref="A32:H32"/>
    <mergeCell ref="A33:H33"/>
    <mergeCell ref="A25:B25"/>
    <mergeCell ref="G25:H25"/>
    <mergeCell ref="A26:H26"/>
    <mergeCell ref="C27:D27"/>
    <mergeCell ref="E27:F27"/>
    <mergeCell ref="G27:H27"/>
    <mergeCell ref="B18:H18"/>
    <mergeCell ref="B19:H19"/>
    <mergeCell ref="B20:H20"/>
    <mergeCell ref="C15:H15"/>
    <mergeCell ref="A5:H5"/>
    <mergeCell ref="A6:H6"/>
    <mergeCell ref="A7:H7"/>
    <mergeCell ref="C14:H14"/>
    <mergeCell ref="B12:H12"/>
    <mergeCell ref="A13:H13"/>
    <mergeCell ref="B11:H11"/>
  </mergeCells>
  <phoneticPr fontId="19" type="noConversion"/>
  <dataValidations xWindow="1044" yWindow="444" count="16">
    <dataValidation allowBlank="1" showInputMessage="1" showErrorMessage="1" prompt="Monto ejecutado en el trimestre" sqref="F28:F31" xr:uid="{00000000-0002-0000-0000-000000000000}"/>
    <dataValidation allowBlank="1" showInputMessage="1" showErrorMessage="1" prompt="Meta alcanzada en el trimestre" sqref="E28:E31" xr:uid="{00000000-0002-0000-0000-000001000000}"/>
    <dataValidation allowBlank="1" showInputMessage="1" showErrorMessage="1" prompt="Monto presupuestado para el producto" sqref="D28:D31" xr:uid="{00000000-0002-0000-0000-000002000000}"/>
    <dataValidation allowBlank="1" showInputMessage="1" showErrorMessage="1" prompt="Meta anual del indicador" sqref="C28:C31" xr:uid="{00000000-0002-0000-0000-000003000000}"/>
    <dataValidation allowBlank="1" showInputMessage="1" showErrorMessage="1" prompt="Nombre del indicador" sqref="A28:B31" xr:uid="{00000000-0002-0000-0000-000004000000}"/>
    <dataValidation allowBlank="1" showInputMessage="1" showErrorMessage="1" prompt="Nombre de cada producto" sqref="B28:B31" xr:uid="{00000000-0002-0000-0000-000005000000}"/>
    <dataValidation allowBlank="1" showInputMessage="1" showErrorMessage="1" prompt="Presupuesto del programa" sqref="A25:C25 E25" xr:uid="{00000000-0002-0000-0000-000007000000}"/>
    <dataValidation allowBlank="1" showInputMessage="1" showErrorMessage="1" prompt="De existir desvío, explicar razones." sqref="B40:B43 B45:B48 B38:H38" xr:uid="{00000000-0002-0000-0000-000009000000}"/>
    <dataValidation allowBlank="1" sqref="A8" xr:uid="{00000000-0002-0000-0000-00000F000000}"/>
    <dataValidation allowBlank="1" showInputMessage="1" showErrorMessage="1" prompt="¿En qué consiste el programa?" sqref="B19:H19" xr:uid="{00000000-0002-0000-0000-000006000000}"/>
    <dataValidation allowBlank="1" showInputMessage="1" showErrorMessage="1" prompt="1. Describir lo plasmado en el presupuesto_x000a_2. Describir lo alcanzado en términos financieros y de producción " sqref="B36" xr:uid="{00000000-0002-0000-0000-00000A000000}"/>
    <dataValidation allowBlank="1" showInputMessage="1" showErrorMessage="1" prompt="¿En qué consiste el producto? su objetivo" sqref="B35:H35" xr:uid="{00000000-0002-0000-0000-00000B000000}"/>
    <dataValidation allowBlank="1" showInputMessage="1" showErrorMessage="1" prompt="Nombre del producto" sqref="B34:H34" xr:uid="{00000000-0002-0000-0000-00000C000000}"/>
    <dataValidation allowBlank="1" showInputMessage="1" showErrorMessage="1" prompt="¿A quién va dirigido el programa?, ¿qué característica tiene esta población que requiere ser beneficiada?" sqref="B20:H20" xr:uid="{00000000-0002-0000-0000-00000D000000}"/>
    <dataValidation allowBlank="1" showInputMessage="1" prompt="Nombre del capítulo" sqref="B8:H10" xr:uid="{00000000-0002-0000-0000-00000E000000}"/>
    <dataValidation allowBlank="1" showInputMessage="1" showErrorMessage="1" prompt="Oportunidades de mejora identificadas" sqref="A51:H52" xr:uid="{00000000-0002-0000-0000-000008000000}"/>
  </dataValidations>
  <pageMargins left="0.24" right="0.2" top="0.74803149606299213" bottom="0.62992125984251968" header="0.31496062992125984" footer="0.31496062992125984"/>
  <pageSetup scale="79" orientation="portrait" r:id="rId1"/>
  <rowBreaks count="2" manualBreakCount="2">
    <brk id="31" max="9" man="1"/>
    <brk id="43" max="9"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Fisico Financ. TII</vt:lpstr>
      <vt:lpstr>'Informe Fisico Financ. TII'!Área_de_impresión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Junior Collado</cp:lastModifiedBy>
  <cp:revision/>
  <cp:lastPrinted>2025-07-15T14:22:56Z</cp:lastPrinted>
  <dcterms:created xsi:type="dcterms:W3CDTF">2021-03-22T15:50:10Z</dcterms:created>
  <dcterms:modified xsi:type="dcterms:W3CDTF">2026-01-22T15:06:13Z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2025-02-03T20:24:15Z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cd5600b3-7ee8-4183-902c-093d1c9bfe23</vt:lpwstr>
  </property>
  <property fmtid="{D5CDD505-2E9C-101B-9397-08002B2CF9AE}" pid="7" name="MSIP_Label_defa4170-0d19-0005-0004-bc88714345d2_ActionId">
    <vt:lpwstr>b307b52a-f60d-411b-abdc-4ec1f1c04d26</vt:lpwstr>
  </property>
  <property fmtid="{D5CDD505-2E9C-101B-9397-08002B2CF9AE}" pid="8" name="MSIP_Label_defa4170-0d19-0005-0004-bc88714345d2_ContentBits">
    <vt:lpwstr>0</vt:lpwstr>
  </property>
</Properties>
</file>