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6\"/>
    </mc:Choice>
  </mc:AlternateContent>
  <xr:revisionPtr revIDLastSave="0" documentId="13_ncr:1_{7F9C4C46-CDF9-4345-BB1A-E4BA89AC00D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6" sheetId="5" r:id="rId2"/>
  </sheets>
  <definedNames>
    <definedName name="_xlnm.Print_Area" localSheetId="0">'P1 Presupuesto Aprobado'!$C$2:$F$98</definedName>
    <definedName name="_xlnm.Print_Area" localSheetId="1">'P1 Presupuesto Aprobado 2026'!$B$2:$D$147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5" l="1"/>
  <c r="D68" i="5"/>
  <c r="D58" i="5"/>
  <c r="D41" i="5"/>
  <c r="D31" i="5"/>
  <c r="D15" i="5"/>
  <c r="C68" i="5"/>
  <c r="C58" i="5"/>
  <c r="C31" i="5"/>
  <c r="C21" i="5"/>
  <c r="C15" i="5"/>
  <c r="C14" i="5" l="1"/>
  <c r="D14" i="5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<sst xmlns="http://schemas.openxmlformats.org/spreadsheetml/2006/main" count="197" uniqueCount="118">
  <si>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</si>
  <si>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</si>
  <si>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</si>
  <si>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</si>
  <si>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</si>
  <si>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</si>
  <si>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</si>
  <si>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</si>
  <si>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</si>
  <si>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</si>
  <si>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</si>
  <si>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</si>
  <si>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</si>
  <si>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</si>
  <si>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</si>
  <si>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</si>
  <si>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</si>
  <si>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</si>
  <si>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</si>
  <si>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</si>
  <si>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</si>
  <si>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</si>
  <si>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</si>
  <si>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</si>
  <si>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</si>
  <si>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</si>
  <si>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</si>
  <si>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</si>
  <si>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</si>
  <si>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</si>
  <si>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</si>
  <si>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</si>
  <si>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</si>
  <si>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</si>
  <si>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</si>
  <si>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</si>
  <si>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</si>
  <si>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</si>
  <si>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</si>
  <si>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</si>
  <si>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</si>
  <si>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</si>
  <si>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</si>
  <si>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</si>
  <si>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</si>
  <si>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</si>
  <si>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</si>
  <si>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</si>
  <si>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</si>
  <si>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</si>
  <si>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</si>
  <si>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</si>
  <si>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</si>
  <si>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</si>
  <si>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</si>
  <si>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</si>
  <si>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</si>
  <si>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</si>
  <si>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</si>
  <si>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</si>
  <si>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</si>
  <si>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</si>
  <si>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</si>
  <si>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</si>
  <si>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</si>
  <si>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</si>
  <si>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</si>
  <si>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</si>
  <si>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</si>
  <si>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</si>
  <si>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</si>
  <si>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</si>
  <si>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</si>
  <si>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</si>
  <si>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</si>
  <si>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</si>
  <si>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</si>
  <si>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</si>
  <si>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</si>
  <si>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</si>
  <si>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</si>
  <si>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</si>
  <si>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</si>
  <si>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</si>
  <si>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</si>
  <si>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</si>
  <si>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</si>
  <si>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</si>
  <si>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</si>
  <si>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</si>
  <si>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</si>
  <si>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</si>
  <si>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</si>
  <si>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</si>
  <si>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</si>
  <si>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</si>
  <si>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</si>
  <si>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</si>
  <si>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</si>
  <si>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</si>
  <si>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</si>
  <si>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</si>
  <si>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</si>
  <si>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</si>
  <si>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</si>
  <si>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</si>
  <si>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</si>
  <si>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</si>
  <si>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</si>
  <si>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</si>
  <si>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</si>
  <si>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</si>
  <si>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</si>
  <si>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</si>
  <si>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</si>
  <si>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</si>
  <si>
    <t>Presupuesto    Aprobado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</si>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</sst>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95252</xdr:colOff>
      <xdr:row>6</xdr:row>
      <xdr:rowOff>95250</xdr:rowOff>
    </xdr:from>
    <xdr:ext cx="2295524" cy="15620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876300"/>
          <a:ext cx="2295524" cy="1562099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133350</xdr:colOff>
      <xdr:row>6</xdr:row>
      <xdr:rowOff>285750</xdr:rowOff>
    </xdr:from>
    <xdr:to>
      <xdr:col>3</xdr:col>
      <xdr:colOff>2209800</xdr:colOff>
      <xdr:row>10</xdr:row>
      <xdr:rowOff>238856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1066800"/>
          <a:ext cx="2076450" cy="1315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90" t="s">
        <v>79</v>
      </c>
      <c r="D3" s="91"/>
      <c r="E3" s="91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8" t="s">
        <v>80</v>
      </c>
      <c r="D4" s="89"/>
      <c r="E4" s="89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7" t="s">
        <v>81</v>
      </c>
      <c r="D5" s="98"/>
      <c r="E5" s="98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8" t="s">
        <v>87</v>
      </c>
      <c r="D6" s="89"/>
      <c r="E6" s="89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2" t="s">
        <v>76</v>
      </c>
      <c r="D7" s="93"/>
      <c r="E7" s="93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4" t="s">
        <v>66</v>
      </c>
      <c r="D8" s="95" t="s">
        <v>78</v>
      </c>
      <c r="E8" s="95" t="s">
        <v>77</v>
      </c>
      <c r="F8" s="26"/>
    </row>
    <row r="9" spans="2:16" ht="23.25" customHeight="1" x14ac:dyDescent="0.3">
      <c r="C9" s="94"/>
      <c r="D9" s="96"/>
      <c r="E9" s="96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7" t="s">
        <v>89</v>
      </c>
      <c r="D91" s="87"/>
      <c r="E91" s="29" t="s">
        <v>82</v>
      </c>
      <c r="F91" s="29"/>
      <c r="G91" s="14"/>
    </row>
    <row r="92" spans="3:7" ht="16.5" x14ac:dyDescent="0.25">
      <c r="C92" s="87" t="s">
        <v>94</v>
      </c>
      <c r="D92" s="87"/>
      <c r="E92" s="29" t="s">
        <v>95</v>
      </c>
      <c r="F92" s="29"/>
      <c r="G92" s="15"/>
    </row>
    <row r="93" spans="3:7" ht="18.75" customHeight="1" x14ac:dyDescent="0.25">
      <c r="C93" s="87" t="s">
        <v>88</v>
      </c>
      <c r="D93" s="87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6" t="s">
        <v>86</v>
      </c>
      <c r="D95" s="86"/>
      <c r="E95" s="86"/>
      <c r="F95" s="86"/>
      <c r="G95" s="6"/>
    </row>
    <row r="96" spans="3:7" ht="18.75" x14ac:dyDescent="0.3">
      <c r="C96" s="86" t="s">
        <v>83</v>
      </c>
      <c r="D96" s="86"/>
      <c r="E96" s="86"/>
      <c r="F96" s="86"/>
      <c r="G96" s="6"/>
    </row>
    <row r="97" spans="3:7" ht="18.75" x14ac:dyDescent="0.3">
      <c r="C97" s="86" t="s">
        <v>84</v>
      </c>
      <c r="D97" s="86"/>
      <c r="E97" s="86"/>
      <c r="F97" s="86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6"/>
  <sheetViews>
    <sheetView showGridLines="0" tabSelected="1" view="pageBreakPreview" topLeftCell="B1" zoomScaleNormal="100" zoomScaleSheetLayoutView="100" workbookViewId="0">
      <selection activeCell="B17" sqref="B17"/>
    </sheetView>
  </sheetViews>
  <sheetFormatPr baseColWidth="10" defaultColWidth="11.42578125" defaultRowHeight="23.25" x14ac:dyDescent="0.35"/>
  <cols>
    <col min="1" max="1" width="9" customWidth="1"/>
    <col min="2" max="2" width="167.140625" customWidth="1"/>
    <col min="3" max="3" width="38" customWidth="1"/>
    <col min="4" max="4" width="35.57031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77"/>
      <c r="C6" s="77"/>
      <c r="D6" s="77"/>
    </row>
    <row r="7" spans="2:4" ht="28.5" customHeight="1" x14ac:dyDescent="0.35">
      <c r="B7" s="78" t="s">
        <v>79</v>
      </c>
      <c r="C7" s="79"/>
      <c r="D7" s="79"/>
    </row>
    <row r="8" spans="2:4" ht="28.5" customHeight="1" x14ac:dyDescent="0.35">
      <c r="B8" s="80" t="s">
        <v>80</v>
      </c>
      <c r="C8" s="81"/>
      <c r="D8" s="81"/>
    </row>
    <row r="9" spans="2:4" ht="23.25" customHeight="1" x14ac:dyDescent="0.35">
      <c r="B9" s="82" t="s">
        <v>117</v>
      </c>
      <c r="C9" s="83"/>
      <c r="D9" s="83"/>
    </row>
    <row r="10" spans="2:4" ht="27" customHeight="1" x14ac:dyDescent="0.35">
      <c r="B10" s="84" t="s">
        <v>78</v>
      </c>
      <c r="C10" s="85"/>
      <c r="D10" s="85"/>
    </row>
    <row r="11" spans="2:4" ht="33" customHeight="1" x14ac:dyDescent="0.35">
      <c r="B11" s="71" t="s">
        <v>76</v>
      </c>
      <c r="C11" s="71"/>
      <c r="D11" s="71"/>
    </row>
    <row r="12" spans="2:4" ht="24.75" customHeight="1" x14ac:dyDescent="0.35">
      <c r="B12" s="72" t="s">
        <v>66</v>
      </c>
      <c r="C12" s="74" t="s">
        <v>116</v>
      </c>
      <c r="D12" s="74" t="s">
        <v>77</v>
      </c>
    </row>
    <row r="13" spans="2:4" ht="37.5" customHeight="1" x14ac:dyDescent="0.35">
      <c r="B13" s="73"/>
      <c r="C13" s="75"/>
      <c r="D13" s="75"/>
    </row>
    <row r="14" spans="2:4" ht="29.25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+D15+D21+D31+D41+D50+D58+D68+D73+D76+D80</f>
        <v>0</v>
      </c>
    </row>
    <row r="15" spans="2:4" ht="26.25" customHeight="1" x14ac:dyDescent="0.45">
      <c r="B15" s="46" t="s">
        <v>1</v>
      </c>
      <c r="C15" s="57">
        <f>+C16+C17+C20</f>
        <v>152894850</v>
      </c>
      <c r="D15" s="57">
        <f>+D16+D17+D20</f>
        <v>0</v>
      </c>
    </row>
    <row r="16" spans="2:4" ht="22.5" customHeight="1" x14ac:dyDescent="0.45">
      <c r="B16" s="47" t="s">
        <v>2</v>
      </c>
      <c r="C16" s="59">
        <v>114969452</v>
      </c>
      <c r="D16" s="59">
        <v>0</v>
      </c>
    </row>
    <row r="17" spans="2:7" ht="27" customHeight="1" x14ac:dyDescent="0.45">
      <c r="B17" s="47" t="s">
        <v>3</v>
      </c>
      <c r="C17" s="59">
        <v>22273082</v>
      </c>
      <c r="D17" s="59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15652316</v>
      </c>
      <c r="D20" s="59">
        <v>0</v>
      </c>
    </row>
    <row r="21" spans="2:7" ht="24.75" customHeight="1" x14ac:dyDescent="0.45">
      <c r="B21" s="46" t="s">
        <v>7</v>
      </c>
      <c r="C21" s="57">
        <f>+C22+C23+C24+C25+C26+C28+C27+C29+C30</f>
        <v>22353919</v>
      </c>
      <c r="D21" s="57">
        <v>0</v>
      </c>
    </row>
    <row r="22" spans="2:7" ht="28.5" x14ac:dyDescent="0.45">
      <c r="B22" s="47" t="s">
        <v>8</v>
      </c>
      <c r="C22" s="59">
        <v>4600000</v>
      </c>
      <c r="D22" s="59">
        <v>0</v>
      </c>
    </row>
    <row r="23" spans="2:7" ht="28.5" x14ac:dyDescent="0.45">
      <c r="B23" s="47" t="s">
        <v>9</v>
      </c>
      <c r="C23" s="59">
        <v>1029500</v>
      </c>
      <c r="D23" s="59">
        <v>0</v>
      </c>
    </row>
    <row r="24" spans="2:7" ht="28.5" x14ac:dyDescent="0.45">
      <c r="B24" s="47" t="s">
        <v>10</v>
      </c>
      <c r="C24" s="59">
        <v>2780906</v>
      </c>
      <c r="D24" s="59">
        <v>0</v>
      </c>
    </row>
    <row r="25" spans="2:7" ht="28.5" x14ac:dyDescent="0.45">
      <c r="B25" s="47" t="s">
        <v>11</v>
      </c>
      <c r="C25" s="59">
        <v>228465</v>
      </c>
      <c r="D25" s="59">
        <v>0</v>
      </c>
    </row>
    <row r="26" spans="2:7" ht="28.5" x14ac:dyDescent="0.45">
      <c r="B26" s="47" t="s">
        <v>12</v>
      </c>
      <c r="C26" s="59">
        <v>4336949</v>
      </c>
      <c r="D26" s="59">
        <v>0</v>
      </c>
    </row>
    <row r="27" spans="2:7" ht="28.5" x14ac:dyDescent="0.45">
      <c r="B27" s="47" t="s">
        <v>13</v>
      </c>
      <c r="C27" s="59">
        <v>3467474</v>
      </c>
      <c r="D27" s="59">
        <v>0</v>
      </c>
    </row>
    <row r="28" spans="2:7" ht="29.25" customHeight="1" x14ac:dyDescent="0.45">
      <c r="B28" s="48" t="s">
        <v>14</v>
      </c>
      <c r="C28" s="59">
        <v>2067625</v>
      </c>
      <c r="D28" s="59">
        <v>0</v>
      </c>
    </row>
    <row r="29" spans="2:7" ht="27" customHeight="1" x14ac:dyDescent="0.45">
      <c r="B29" s="47" t="s">
        <v>15</v>
      </c>
      <c r="C29" s="59">
        <v>2768125</v>
      </c>
      <c r="D29" s="59">
        <v>0</v>
      </c>
    </row>
    <row r="30" spans="2:7" ht="28.5" x14ac:dyDescent="0.45">
      <c r="B30" s="47" t="s">
        <v>16</v>
      </c>
      <c r="C30" s="59">
        <v>1074875</v>
      </c>
      <c r="D30" s="59">
        <v>0</v>
      </c>
    </row>
    <row r="31" spans="2:7" ht="24.75" customHeight="1" x14ac:dyDescent="0.45">
      <c r="B31" s="46" t="s">
        <v>17</v>
      </c>
      <c r="C31" s="57">
        <f>+C32+C33+C34+C35+C36+C37+C38+C39+C40</f>
        <v>8896953</v>
      </c>
      <c r="D31" s="57">
        <f>+D32+D33+D34+D35+D36+D37+D38+D39+D40</f>
        <v>0</v>
      </c>
      <c r="E31" s="11"/>
      <c r="G31" s="11"/>
    </row>
    <row r="32" spans="2:7" ht="28.5" x14ac:dyDescent="0.45">
      <c r="B32" s="47" t="s">
        <v>18</v>
      </c>
      <c r="C32" s="59">
        <v>542858</v>
      </c>
      <c r="D32" s="59">
        <v>0</v>
      </c>
    </row>
    <row r="33" spans="2:7" ht="28.5" x14ac:dyDescent="0.45">
      <c r="B33" s="47" t="s">
        <v>19</v>
      </c>
      <c r="C33" s="59">
        <v>870800</v>
      </c>
      <c r="D33" s="59">
        <v>0</v>
      </c>
      <c r="E33" s="16"/>
      <c r="G33" s="16"/>
    </row>
    <row r="34" spans="2:7" ht="28.5" x14ac:dyDescent="0.45">
      <c r="B34" s="47" t="s">
        <v>20</v>
      </c>
      <c r="C34" s="59">
        <v>455468</v>
      </c>
      <c r="D34" s="59">
        <v>0</v>
      </c>
    </row>
    <row r="35" spans="2:7" ht="28.5" x14ac:dyDescent="0.45">
      <c r="B35" s="47" t="s">
        <v>21</v>
      </c>
      <c r="C35" s="59">
        <v>9360</v>
      </c>
      <c r="D35" s="59">
        <v>0</v>
      </c>
    </row>
    <row r="36" spans="2:7" ht="28.5" x14ac:dyDescent="0.45">
      <c r="B36" s="47" t="s">
        <v>22</v>
      </c>
      <c r="C36" s="59">
        <v>572000</v>
      </c>
      <c r="D36" s="59">
        <v>0</v>
      </c>
    </row>
    <row r="37" spans="2:7" ht="27.75" customHeight="1" x14ac:dyDescent="0.45">
      <c r="B37" s="47" t="s">
        <v>23</v>
      </c>
      <c r="C37" s="59">
        <v>28687</v>
      </c>
      <c r="D37" s="59">
        <v>0</v>
      </c>
    </row>
    <row r="38" spans="2:7" ht="28.5" x14ac:dyDescent="0.45">
      <c r="B38" s="47" t="s">
        <v>24</v>
      </c>
      <c r="C38" s="59">
        <v>4319240</v>
      </c>
      <c r="D38" s="59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2098540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</f>
        <v>101481595</v>
      </c>
      <c r="D41" s="57">
        <f>+D42+D45</f>
        <v>0</v>
      </c>
    </row>
    <row r="42" spans="2:7" ht="28.5" x14ac:dyDescent="0.45">
      <c r="B42" s="47" t="s">
        <v>28</v>
      </c>
      <c r="C42" s="59">
        <v>1481595</v>
      </c>
      <c r="D42" s="59">
        <v>0</v>
      </c>
    </row>
    <row r="43" spans="2:7" ht="26.25" customHeight="1" x14ac:dyDescent="0.45">
      <c r="B43" s="47" t="s">
        <v>29</v>
      </c>
      <c r="C43" s="59">
        <v>0</v>
      </c>
      <c r="D43" s="60">
        <v>0</v>
      </c>
    </row>
    <row r="44" spans="2:7" ht="21.75" customHeight="1" x14ac:dyDescent="0.45">
      <c r="B44" s="47" t="s">
        <v>30</v>
      </c>
      <c r="C44" s="59">
        <v>0</v>
      </c>
      <c r="D44" s="60">
        <v>0</v>
      </c>
    </row>
    <row r="45" spans="2:7" ht="24.75" customHeight="1" x14ac:dyDescent="0.45">
      <c r="B45" s="47" t="s">
        <v>31</v>
      </c>
      <c r="C45" s="59">
        <v>100000000</v>
      </c>
      <c r="D45" s="59">
        <v>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3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2794480</v>
      </c>
      <c r="D58" s="57">
        <f>+D59+D60+D61+D62+D63+D64+D66+D67</f>
        <v>0</v>
      </c>
    </row>
    <row r="59" spans="2:4" ht="28.5" x14ac:dyDescent="0.45">
      <c r="B59" s="47" t="s">
        <v>44</v>
      </c>
      <c r="C59" s="59">
        <v>1614865</v>
      </c>
      <c r="D59" s="59">
        <v>0</v>
      </c>
    </row>
    <row r="60" spans="2:4" ht="28.5" x14ac:dyDescent="0.45">
      <c r="B60" s="47" t="s">
        <v>45</v>
      </c>
      <c r="C60" s="59">
        <v>428000</v>
      </c>
      <c r="D60" s="59">
        <v>0</v>
      </c>
    </row>
    <row r="61" spans="2:4" ht="28.5" x14ac:dyDescent="0.45">
      <c r="B61" s="47" t="s">
        <v>46</v>
      </c>
      <c r="C61" s="59">
        <v>284615</v>
      </c>
      <c r="D61" s="59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421000</v>
      </c>
      <c r="D63" s="59">
        <v>0</v>
      </c>
    </row>
    <row r="64" spans="2:4" ht="28.5" x14ac:dyDescent="0.45">
      <c r="B64" s="47" t="s">
        <v>49</v>
      </c>
      <c r="C64" s="59">
        <v>46000</v>
      </c>
      <c r="D64" s="59">
        <v>0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/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f>+D69+D70+D71+D72</f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115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106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A115" s="45"/>
      <c r="C115" s="50"/>
      <c r="D115" s="50"/>
    </row>
    <row r="116" spans="1:6" ht="31.5" customHeight="1" x14ac:dyDescent="0.3">
      <c r="E116" s="42"/>
      <c r="F116" s="64"/>
    </row>
    <row r="117" spans="1:6" ht="29.25" customHeight="1" x14ac:dyDescent="0.3">
      <c r="E117" s="42"/>
      <c r="F117" s="64"/>
    </row>
    <row r="118" spans="1:6" ht="22.5" x14ac:dyDescent="0.3">
      <c r="E118" s="42"/>
      <c r="F118" s="64"/>
    </row>
    <row r="119" spans="1:6" ht="22.5" x14ac:dyDescent="0.3">
      <c r="E119" s="42"/>
      <c r="F119" s="64"/>
    </row>
    <row r="120" spans="1:6" ht="25.5" x14ac:dyDescent="0.35">
      <c r="B120" s="52" t="s">
        <v>107</v>
      </c>
      <c r="C120" s="76" t="s">
        <v>110</v>
      </c>
      <c r="D120" s="76"/>
      <c r="E120" s="42"/>
      <c r="F120" s="64"/>
    </row>
    <row r="121" spans="1:6" ht="25.5" x14ac:dyDescent="0.35">
      <c r="B121" s="52" t="s">
        <v>108</v>
      </c>
      <c r="C121" s="76" t="s">
        <v>101</v>
      </c>
      <c r="D121" s="76"/>
      <c r="E121" s="42"/>
      <c r="F121" s="64"/>
    </row>
    <row r="122" spans="1:6" ht="25.5" x14ac:dyDescent="0.35">
      <c r="B122" s="52" t="s">
        <v>109</v>
      </c>
      <c r="C122" s="76" t="s">
        <v>111</v>
      </c>
      <c r="D122" s="76"/>
      <c r="E122" s="44"/>
    </row>
    <row r="123" spans="1:6" ht="25.5" x14ac:dyDescent="0.35">
      <c r="B123" s="52"/>
      <c r="C123" s="53"/>
      <c r="D123" s="53"/>
      <c r="E123" s="44"/>
    </row>
    <row r="124" spans="1:6" ht="25.5" x14ac:dyDescent="0.35">
      <c r="B124" s="52"/>
      <c r="C124" s="53"/>
      <c r="D124" s="53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2"/>
    </row>
    <row r="131" spans="2:5" ht="25.5" x14ac:dyDescent="0.35">
      <c r="B131" s="52"/>
      <c r="C131" s="53"/>
      <c r="D131" s="53"/>
      <c r="E131" s="43"/>
    </row>
    <row r="132" spans="2:5" ht="26.25" x14ac:dyDescent="0.4">
      <c r="B132" s="50"/>
      <c r="C132" s="54"/>
      <c r="D132" s="54"/>
    </row>
    <row r="133" spans="2:5" ht="25.5" x14ac:dyDescent="0.35">
      <c r="B133" s="53" t="s">
        <v>112</v>
      </c>
      <c r="C133" s="53"/>
      <c r="D133" s="53"/>
    </row>
    <row r="134" spans="2:5" ht="25.5" x14ac:dyDescent="0.35">
      <c r="B134" s="53" t="s">
        <v>113</v>
      </c>
      <c r="C134" s="53"/>
      <c r="D134" s="53"/>
    </row>
    <row r="135" spans="2:5" ht="25.5" x14ac:dyDescent="0.35">
      <c r="B135" s="66" t="s">
        <v>114</v>
      </c>
      <c r="C135" s="66"/>
      <c r="D135" s="66"/>
    </row>
    <row r="136" spans="2:5" ht="26.25" x14ac:dyDescent="0.4">
      <c r="B136" s="50"/>
      <c r="C136" s="50"/>
      <c r="D136" s="50"/>
    </row>
  </sheetData>
  <mergeCells count="12">
    <mergeCell ref="B6:D6"/>
    <mergeCell ref="B7:D7"/>
    <mergeCell ref="B8:D8"/>
    <mergeCell ref="B9:D9"/>
    <mergeCell ref="B10:D10"/>
    <mergeCell ref="B11:D11"/>
    <mergeCell ref="B12:B13"/>
    <mergeCell ref="C12:C13"/>
    <mergeCell ref="D12:D13"/>
    <mergeCell ref="C122:D122"/>
    <mergeCell ref="C120:D120"/>
    <mergeCell ref="C121:D121"/>
  </mergeCells>
  <pageMargins left="0.39370078740157483" right="0.25" top="0.25" bottom="0.23622047244094491" header="0.25" footer="0.77"/>
  <pageSetup paperSize="9" scale="37" orientation="portrait" verticalDpi="0" r:id="rId1"/>
  <rowBreaks count="2" manualBreakCount="2">
    <brk id="84" min="1" max="3" man="1"/>
    <brk id="147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2026</vt:lpstr>
      <vt:lpstr>'P1 Presupuesto Aprobado'!Área_de_impresión</vt:lpstr>
      <vt:lpstr>'P1 Presupuesto Aprobado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2026-03-16T14:44:18Z</cp:lastPrinted>
  <dcterms:created xsi:type="dcterms:W3CDTF">2021-07-29T18:58:50Z</dcterms:created>
  <dcterms:modified xsi:type="dcterms:W3CDTF">2026-03-16T14:44:50Z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