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78" documentId="8_{B283F9F4-7EF2-476D-BC01-50FE047F2784}" xr6:coauthVersionLast="47" xr6:coauthVersionMax="47" xr10:uidLastSave="{3E154141-A2B0-432C-88D2-ADCE9F5BCB15}"/>
  <bookViews>
    <workbookView xWindow="-120" yWindow="-120" windowWidth="29040" windowHeight="15840" xr2:uid="{00000000-000D-0000-FFFF-FFFF00000000}"/>
  </bookViews>
  <sheets>
    <sheet name="TEMPORALES ABRIL 2023" sheetId="1" r:id="rId1"/>
  </sheets>
  <definedNames>
    <definedName name="_xlnm.Print_Area" localSheetId="0">'TEMPORALES ABRIL 2023'!$A$1:$M$75</definedName>
    <definedName name="_xlnm.Print_Titles" localSheetId="0">'TEMPORALES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1" l="1"/>
  <c r="L69" i="1"/>
  <c r="K69" i="1"/>
  <c r="J69" i="1"/>
  <c r="I69" i="1"/>
  <c r="H69" i="1"/>
  <c r="F69" i="1"/>
  <c r="L68" i="1"/>
  <c r="M68" i="1" s="1"/>
  <c r="L67" i="1"/>
  <c r="M67" i="1" s="1"/>
  <c r="L58" i="1"/>
  <c r="M58" i="1" s="1"/>
  <c r="L15" i="1"/>
  <c r="L50" i="1"/>
  <c r="M50" i="1" s="1"/>
  <c r="L51" i="1"/>
  <c r="M51" i="1" s="1"/>
  <c r="L54" i="1"/>
  <c r="M54" i="1" s="1"/>
  <c r="L27" i="1"/>
  <c r="G69" i="1" l="1"/>
  <c r="L63" i="1"/>
  <c r="M63" i="1" s="1"/>
  <c r="L64" i="1"/>
  <c r="M64" i="1" s="1"/>
  <c r="L65" i="1"/>
  <c r="M65" i="1" s="1"/>
  <c r="L66" i="1"/>
  <c r="M66" i="1" s="1"/>
  <c r="L62" i="1"/>
  <c r="M62" i="1" s="1"/>
  <c r="B69" i="1" l="1"/>
  <c r="L61" i="1"/>
  <c r="M61" i="1" s="1"/>
  <c r="L34" i="1" l="1"/>
  <c r="L16" i="1"/>
  <c r="L17" i="1"/>
  <c r="L18" i="1"/>
  <c r="L19" i="1"/>
  <c r="L20" i="1"/>
  <c r="L21" i="1"/>
  <c r="L23" i="1"/>
  <c r="L24" i="1"/>
  <c r="L25" i="1"/>
  <c r="L26" i="1"/>
  <c r="L28" i="1"/>
  <c r="L29" i="1"/>
  <c r="L30" i="1"/>
  <c r="L31" i="1"/>
  <c r="L32" i="1"/>
  <c r="L33" i="1"/>
  <c r="L35" i="1"/>
  <c r="L36" i="1"/>
  <c r="L37" i="1"/>
  <c r="M37" i="1" s="1"/>
  <c r="L38" i="1"/>
  <c r="L39" i="1"/>
  <c r="L40" i="1"/>
  <c r="L41" i="1"/>
  <c r="L42" i="1"/>
  <c r="L43" i="1"/>
  <c r="L44" i="1"/>
  <c r="L45" i="1"/>
  <c r="M45" i="1" s="1"/>
  <c r="L46" i="1"/>
  <c r="L47" i="1"/>
  <c r="L48" i="1"/>
  <c r="L49" i="1"/>
  <c r="L52" i="1"/>
  <c r="L53" i="1"/>
  <c r="L55" i="1"/>
  <c r="L56" i="1"/>
  <c r="L57" i="1"/>
  <c r="L59" i="1"/>
  <c r="M59" i="1" s="1"/>
  <c r="L60" i="1"/>
  <c r="M60" i="1" s="1"/>
  <c r="L22" i="1" l="1"/>
  <c r="M57" i="1"/>
  <c r="M35" i="1"/>
  <c r="M56" i="1"/>
  <c r="M53" i="1"/>
  <c r="M52" i="1"/>
  <c r="M55" i="1" l="1"/>
  <c r="M49" i="1"/>
  <c r="M47" i="1" l="1"/>
  <c r="M48" i="1" l="1"/>
  <c r="M4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6" i="1"/>
  <c r="M38" i="1"/>
  <c r="M39" i="1"/>
  <c r="M40" i="1"/>
  <c r="M41" i="1"/>
  <c r="M42" i="1"/>
  <c r="M43" i="1"/>
  <c r="M44" i="1"/>
  <c r="M15" i="1" l="1"/>
  <c r="M16" i="1"/>
</calcChain>
</file>

<file path=xl/sharedStrings.xml><?xml version="1.0" encoding="utf-8"?>
<sst xmlns="http://schemas.openxmlformats.org/spreadsheetml/2006/main" count="290" uniqueCount="126">
  <si>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</si>
  <si>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</si>
  <si>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2.1.1.2.08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</si>
  <si>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</si>
  <si>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</si>
  <si>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</si>
  <si>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</si>
  <si>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</si>
  <si>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</si>
  <si>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</si>
  <si>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</si>
  <si>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</si>
  <si>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</si>
  <si>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</si>
  <si>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</si>
  <si>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</si>
  <si>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</si>
  <si>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</si>
  <si>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</si>
  <si>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</si>
  <si>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</si>
  <si>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</si>
  <si>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</si>
  <si>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</si>
  <si>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</si>
  <si>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</si>
  <si>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DEPARTAMENTO DE SUPERVISIÓN DE PROYECTOS</t>
  </si>
  <si>
    <t>DIVISIÓN DE CULTIVO</t>
  </si>
  <si>
    <t>DENIS OMAR MARTÍNEZ MÉNDEZ</t>
  </si>
  <si>
    <t>DIVISIÓN DE EXTENSIÓN Y CAPACITACIÓN</t>
  </si>
  <si>
    <t>JHONNY JIMÉNEZ DE LOS SANTOS</t>
  </si>
  <si>
    <t>DIVISIÓN DE TOPOGRAFÍA</t>
  </si>
  <si>
    <t>PAMELA VALDEZ RIVERA</t>
  </si>
  <si>
    <t>COORDINADOR DE REDES Y AUDIOVISUALES</t>
  </si>
  <si>
    <t>DIVISIÓN DE COMUNICACIONES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</si>
  <si>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</si>
  <si>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</si>
  <si>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</si>
  <si>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</si>
  <si>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</si>
  <si>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</si>
  <si>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</si>
  <si>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</si>
  <si>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</si>
  <si>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</si>
  <si>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</si>
  <si>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</si>
  <si>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</si>
  <si>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</si>
  <si>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</si>
  <si>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</si>
  <si>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</si>
  <si>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</si>
  <si>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</si>
  <si>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</si>
  <si>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</si>
  <si>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</si>
  <si>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</si>
  <si>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</si>
  <si>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</si>
  <si>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</si>
  <si>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CARLOS ERNESTO CIPRIÁN AYBAR</t>
  </si>
  <si>
    <t>SAULYN ELIZABETH SORIANO LORENZO</t>
  </si>
  <si>
    <t>JHERSON ESMALIN PANIAGUA VALDEZ</t>
  </si>
  <si>
    <t>ENERIO ADÁN RODRÍGUEZ PEGUERO</t>
  </si>
  <si>
    <t>OFICINA DE COORDINACIÓN FOTESIR</t>
  </si>
  <si>
    <t>BRAULIO TAYLOR SANTANA SÁNCHEZ</t>
  </si>
  <si>
    <t>DIVISIÓN DE RIEGO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</si>
  <si>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</si>
  <si>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</si>
  <si>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</si>
  <si>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</si>
  <si>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</si>
  <si>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</si>
  <si>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</si>
  <si>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</si>
  <si>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DEPARTAMENTO ADMINISTRATIVO Y FINANCIERO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</si>
  <si>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</si>
  <si>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</si>
  <si>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</si>
  <si>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</si>
  <si>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</si>
  <si>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</si>
  <si>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</si>
  <si>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</si>
  <si>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</si>
  <si>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</si>
  <si>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</si>
  <si>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</si>
  <si>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</si>
  <si>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</si>
  <si>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KIARA WIROBY RAMIREZ MARTINEZ</t>
  </si>
  <si>
    <t>NELSON JAVIER MINAYA NUÑEZ</t>
  </si>
  <si>
    <t>DANILO MENDEZ MUÑOZ</t>
  </si>
  <si>
    <t>ANALISTA DE RIEGO</t>
  </si>
  <si>
    <t>JORGE DOUGLAS VÁSQUEZ SENA</t>
  </si>
  <si>
    <t>TÉCNICO DE EXTENSIÓN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</si>
  <si>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</si>
  <si>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</si>
  <si>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</si>
  <si>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</si>
  <si>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</si>
  <si>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</si>
  <si>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</si>
  <si>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</si>
  <si>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</si>
  <si>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</si>
  <si>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</si>
  <si>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t xml:space="preserve">SAMUEL RIVERA SIERRA </t>
  </si>
  <si>
    <t xml:space="preserve">ANALISTA DE COOPERACION INTERNACIONAL </t>
  </si>
  <si>
    <t xml:space="preserve">DIVISIÓM DE COOPERACIÓN INTERNACIONAL </t>
  </si>
  <si>
    <t xml:space="preserve">ÁNGEL DANIEL PIMENTEL SÁNCHEZ </t>
  </si>
  <si>
    <t xml:space="preserve">YOJANA MERCEDES OROZCO DE LA CRUZ </t>
  </si>
  <si>
    <t xml:space="preserve">TÉCNICO DE EVALUACIÓN DE PROYECTOS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</si>
  <si>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</si>
  <si>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</si>
  <si>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</si>
  <si>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</si>
  <si>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</si>
  <si>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SEPTIEMBRE 2023</t>
    </r>
  </si>
  <si>
    <t xml:space="preserve">INGENIERO ESPECIALISTA </t>
  </si>
  <si>
    <t xml:space="preserve">PABLO MIGUEL GRIMALDI HERNÁNDEZ </t>
  </si>
  <si>
    <t xml:space="preserve">FRANCISCO ROBERTO BEATO ORTIZ </t>
  </si>
  <si>
    <t xml:space="preserve">ANALISTA DE OPERACIONES </t>
  </si>
  <si>
    <t xml:space="preserve">LUIS DANILO PÉREZ PEÑA </t>
  </si>
  <si>
    <t xml:space="preserve">TÉCNICO DE OPERACIONES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</si>
</sst>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6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43" fontId="6" fillId="0" borderId="0" xfId="1" applyFont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 wrapText="1"/>
    </xf>
    <xf numFmtId="4" fontId="9" fillId="3" borderId="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0" fontId="9" fillId="2" borderId="3" xfId="2" applyFont="1" applyFill="1" applyBorder="1" applyAlignment="1">
      <alignment horizontal="right" vertical="center" wrapText="1"/>
    </xf>
    <xf numFmtId="43" fontId="9" fillId="2" borderId="3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0" fontId="9" fillId="0" borderId="0" xfId="2" applyFont="1" applyAlignment="1">
      <alignment vertic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8" fillId="0" borderId="3" xfId="2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7318376</xdr:colOff>
      <xdr:row>0</xdr:row>
      <xdr:rowOff>111125</xdr:rowOff>
    </xdr:from>
    <xdr:to>
      <xdr:col>4</xdr:col>
      <xdr:colOff>2254251</xdr:colOff>
      <xdr:row>6</xdr:row>
      <xdr:rowOff>280094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0876" y="111125"/>
          <a:ext cx="3032125" cy="216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"/>
  <sheetViews>
    <sheetView showGridLines="0" tabSelected="1" view="pageBreakPreview" topLeftCell="A47" zoomScale="40" zoomScaleNormal="37" zoomScaleSheetLayoutView="40" workbookViewId="0">
      <selection activeCell="M70" sqref="M70"/>
    </sheetView>
  </sheetViews>
  <sheetFormatPr baseColWidth="10" defaultColWidth="11.42578125" defaultRowHeight="23.25" x14ac:dyDescent="0.35"/>
  <cols>
    <col min="1" max="1" width="77.42578125" style="7" bestFit="1" customWidth="1"/>
    <col min="2" max="2" width="31" style="7" customWidth="1"/>
    <col min="3" max="3" width="80.5703125" style="7" customWidth="1"/>
    <col min="4" max="4" width="121.42578125" style="7" customWidth="1"/>
    <col min="5" max="5" width="51" style="7" customWidth="1"/>
    <col min="6" max="6" width="33.42578125" style="7" customWidth="1"/>
    <col min="7" max="7" width="28.42578125" style="8" bestFit="1" customWidth="1"/>
    <col min="8" max="9" width="29.140625" style="8" bestFit="1" customWidth="1"/>
    <col min="10" max="10" width="29.140625" style="8" customWidth="1"/>
    <col min="11" max="11" width="32.5703125" style="9" bestFit="1" customWidth="1"/>
    <col min="12" max="12" width="30.140625" style="8" bestFit="1" customWidth="1"/>
    <col min="13" max="13" width="34.42578125" style="8" bestFit="1" customWidth="1"/>
    <col min="14" max="14" width="36.5703125" style="8" customWidth="1"/>
    <col min="15" max="16384" width="11.42578125" style="5"/>
  </cols>
  <sheetData>
    <row r="1" spans="1:14" s="4" customFormat="1" ht="26.25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14"/>
    </row>
    <row r="2" spans="1:14" s="4" customFormat="1" ht="26.2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4"/>
    </row>
    <row r="3" spans="1:14" s="4" customFormat="1" ht="26.2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4"/>
    </row>
    <row r="4" spans="1:14" s="4" customFormat="1" ht="26.25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14"/>
    </row>
    <row r="5" spans="1:14" s="4" customFormat="1" ht="25.5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15"/>
    </row>
    <row r="6" spans="1:14" s="4" customFormat="1" ht="26.25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14"/>
    </row>
    <row r="7" spans="1:14" s="4" customFormat="1" ht="22.5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14"/>
    </row>
    <row r="8" spans="1:14" s="4" customFormat="1" ht="18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14"/>
    </row>
    <row r="9" spans="1:14" s="4" customFormat="1" ht="28.9" customHeight="1" x14ac:dyDescent="0.25">
      <c r="A9" s="47" t="s">
        <v>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s="4" customFormat="1" ht="33.6" customHeight="1" x14ac:dyDescent="0.25">
      <c r="A10" s="47" t="s">
        <v>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s="4" customFormat="1" ht="26.25" x14ac:dyDescent="0.25">
      <c r="A11" s="44" t="s">
        <v>119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s="4" customFormat="1" ht="43.5" customHeight="1" x14ac:dyDescent="0.25">
      <c r="A12" s="46" t="s">
        <v>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4" s="4" customFormat="1" ht="9" customHeight="1" x14ac:dyDescent="0.25">
      <c r="A13" s="17"/>
      <c r="B13" s="17"/>
      <c r="C13" s="17"/>
      <c r="D13" s="17"/>
      <c r="E13" s="17"/>
      <c r="F13" s="17"/>
      <c r="G13" s="18"/>
      <c r="H13" s="18"/>
      <c r="I13" s="18"/>
      <c r="J13" s="18"/>
      <c r="K13" s="19"/>
      <c r="L13" s="20"/>
      <c r="M13" s="14"/>
      <c r="N13" s="14"/>
    </row>
    <row r="14" spans="1:14" s="2" customFormat="1" ht="74.25" customHeight="1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118</v>
      </c>
      <c r="K14" s="22" t="s">
        <v>12</v>
      </c>
      <c r="L14" s="22" t="s">
        <v>13</v>
      </c>
      <c r="M14" s="22" t="s">
        <v>14</v>
      </c>
      <c r="N14" s="24"/>
    </row>
    <row r="15" spans="1:14" s="3" customFormat="1" ht="57" customHeight="1" x14ac:dyDescent="0.35">
      <c r="A15" s="25" t="s">
        <v>15</v>
      </c>
      <c r="B15" s="26" t="s">
        <v>16</v>
      </c>
      <c r="C15" s="25" t="s">
        <v>17</v>
      </c>
      <c r="D15" s="25" t="s">
        <v>18</v>
      </c>
      <c r="E15" s="25" t="s">
        <v>19</v>
      </c>
      <c r="F15" s="27">
        <v>150000</v>
      </c>
      <c r="G15" s="28">
        <v>23467.29</v>
      </c>
      <c r="H15" s="27">
        <v>4305</v>
      </c>
      <c r="I15" s="27">
        <v>4560</v>
      </c>
      <c r="J15" s="28">
        <v>25</v>
      </c>
      <c r="K15" s="28">
        <v>1597.31</v>
      </c>
      <c r="L15" s="29">
        <f>SUM(G15:K15)</f>
        <v>33954.6</v>
      </c>
      <c r="M15" s="29">
        <f t="shared" ref="M15:M42" si="0">+F15-L15</f>
        <v>116045.4</v>
      </c>
      <c r="N15" s="17"/>
    </row>
    <row r="16" spans="1:14" s="3" customFormat="1" ht="57" customHeight="1" x14ac:dyDescent="0.35">
      <c r="A16" s="25" t="s">
        <v>20</v>
      </c>
      <c r="B16" s="26" t="s">
        <v>21</v>
      </c>
      <c r="C16" s="25" t="s">
        <v>17</v>
      </c>
      <c r="D16" s="25" t="s">
        <v>22</v>
      </c>
      <c r="E16" s="25" t="s">
        <v>19</v>
      </c>
      <c r="F16" s="27">
        <v>105000</v>
      </c>
      <c r="G16" s="28">
        <v>12882.17</v>
      </c>
      <c r="H16" s="27">
        <v>3013.5</v>
      </c>
      <c r="I16" s="27">
        <v>3192</v>
      </c>
      <c r="J16" s="28">
        <v>25</v>
      </c>
      <c r="K16" s="27">
        <v>1597.31</v>
      </c>
      <c r="L16" s="29">
        <f t="shared" ref="L16:L61" si="1">SUM(G16:K16)</f>
        <v>20709.98</v>
      </c>
      <c r="M16" s="29">
        <f t="shared" si="0"/>
        <v>84290.02</v>
      </c>
      <c r="N16" s="17"/>
    </row>
    <row r="17" spans="1:14" s="3" customFormat="1" ht="57" customHeight="1" x14ac:dyDescent="0.35">
      <c r="A17" s="25" t="s">
        <v>23</v>
      </c>
      <c r="B17" s="26" t="s">
        <v>16</v>
      </c>
      <c r="C17" s="25" t="s">
        <v>17</v>
      </c>
      <c r="D17" s="25" t="s">
        <v>24</v>
      </c>
      <c r="E17" s="25" t="s">
        <v>19</v>
      </c>
      <c r="F17" s="27">
        <v>105000</v>
      </c>
      <c r="G17" s="28">
        <v>13281.49</v>
      </c>
      <c r="H17" s="27">
        <v>3013.5</v>
      </c>
      <c r="I17" s="27">
        <v>3192</v>
      </c>
      <c r="J17" s="28">
        <v>25</v>
      </c>
      <c r="K17" s="28">
        <v>0</v>
      </c>
      <c r="L17" s="29">
        <f t="shared" si="1"/>
        <v>19511.989999999998</v>
      </c>
      <c r="M17" s="29">
        <f t="shared" si="0"/>
        <v>85488.010000000009</v>
      </c>
      <c r="N17" s="17"/>
    </row>
    <row r="18" spans="1:14" s="3" customFormat="1" ht="57" customHeight="1" x14ac:dyDescent="0.35">
      <c r="A18" s="25" t="s">
        <v>25</v>
      </c>
      <c r="B18" s="26" t="s">
        <v>21</v>
      </c>
      <c r="C18" s="25" t="s">
        <v>41</v>
      </c>
      <c r="D18" s="25" t="s">
        <v>26</v>
      </c>
      <c r="E18" s="25" t="s">
        <v>19</v>
      </c>
      <c r="F18" s="27">
        <v>65000</v>
      </c>
      <c r="G18" s="28">
        <v>4427.58</v>
      </c>
      <c r="H18" s="27">
        <v>1865.5</v>
      </c>
      <c r="I18" s="27">
        <v>1976</v>
      </c>
      <c r="J18" s="28">
        <v>25</v>
      </c>
      <c r="K18" s="28">
        <v>0</v>
      </c>
      <c r="L18" s="29">
        <f t="shared" si="1"/>
        <v>8294.08</v>
      </c>
      <c r="M18" s="29">
        <f t="shared" si="0"/>
        <v>56705.919999999998</v>
      </c>
      <c r="N18" s="17"/>
    </row>
    <row r="19" spans="1:14" s="3" customFormat="1" ht="57" customHeight="1" x14ac:dyDescent="0.35">
      <c r="A19" s="25" t="s">
        <v>28</v>
      </c>
      <c r="B19" s="26" t="s">
        <v>16</v>
      </c>
      <c r="C19" s="25" t="s">
        <v>17</v>
      </c>
      <c r="D19" s="25" t="s">
        <v>29</v>
      </c>
      <c r="E19" s="25" t="s">
        <v>19</v>
      </c>
      <c r="F19" s="27">
        <v>105000</v>
      </c>
      <c r="G19" s="28">
        <v>12882.17</v>
      </c>
      <c r="H19" s="27">
        <v>3013.5</v>
      </c>
      <c r="I19" s="27">
        <v>3192</v>
      </c>
      <c r="J19" s="28">
        <v>25</v>
      </c>
      <c r="K19" s="27">
        <v>1597.31</v>
      </c>
      <c r="L19" s="29">
        <f t="shared" si="1"/>
        <v>20709.98</v>
      </c>
      <c r="M19" s="29">
        <f t="shared" si="0"/>
        <v>84290.02</v>
      </c>
      <c r="N19" s="17"/>
    </row>
    <row r="20" spans="1:14" s="3" customFormat="1" ht="57" customHeight="1" x14ac:dyDescent="0.35">
      <c r="A20" s="25" t="s">
        <v>30</v>
      </c>
      <c r="B20" s="26" t="s">
        <v>16</v>
      </c>
      <c r="C20" s="25" t="s">
        <v>17</v>
      </c>
      <c r="D20" s="25" t="s">
        <v>31</v>
      </c>
      <c r="E20" s="25" t="s">
        <v>19</v>
      </c>
      <c r="F20" s="27">
        <v>105000</v>
      </c>
      <c r="G20" s="28">
        <v>12882.17</v>
      </c>
      <c r="H20" s="27">
        <v>3013.5</v>
      </c>
      <c r="I20" s="27">
        <v>3192</v>
      </c>
      <c r="J20" s="28">
        <v>25</v>
      </c>
      <c r="K20" s="27">
        <v>1597.31</v>
      </c>
      <c r="L20" s="29">
        <f t="shared" si="1"/>
        <v>20709.98</v>
      </c>
      <c r="M20" s="29">
        <f t="shared" si="0"/>
        <v>84290.02</v>
      </c>
      <c r="N20" s="17"/>
    </row>
    <row r="21" spans="1:14" s="3" customFormat="1" ht="57" customHeight="1" x14ac:dyDescent="0.35">
      <c r="A21" s="25" t="s">
        <v>32</v>
      </c>
      <c r="B21" s="26" t="s">
        <v>21</v>
      </c>
      <c r="C21" s="25" t="s">
        <v>33</v>
      </c>
      <c r="D21" s="25" t="s">
        <v>34</v>
      </c>
      <c r="E21" s="25" t="s">
        <v>19</v>
      </c>
      <c r="F21" s="27">
        <v>55000</v>
      </c>
      <c r="G21" s="28">
        <v>2559.6799999999998</v>
      </c>
      <c r="H21" s="27">
        <v>1578.5</v>
      </c>
      <c r="I21" s="27">
        <v>1672</v>
      </c>
      <c r="J21" s="28">
        <v>25</v>
      </c>
      <c r="K21" s="28">
        <v>713.6</v>
      </c>
      <c r="L21" s="29">
        <f t="shared" si="1"/>
        <v>6548.7800000000007</v>
      </c>
      <c r="M21" s="29">
        <f t="shared" si="0"/>
        <v>48451.22</v>
      </c>
      <c r="N21" s="17"/>
    </row>
    <row r="22" spans="1:14" s="3" customFormat="1" ht="57" customHeight="1" x14ac:dyDescent="0.35">
      <c r="A22" s="25" t="s">
        <v>35</v>
      </c>
      <c r="B22" s="26" t="s">
        <v>21</v>
      </c>
      <c r="C22" s="25" t="s">
        <v>36</v>
      </c>
      <c r="D22" s="25" t="s">
        <v>37</v>
      </c>
      <c r="E22" s="25" t="s">
        <v>19</v>
      </c>
      <c r="F22" s="27">
        <v>60000</v>
      </c>
      <c r="G22" s="28">
        <v>2847.75</v>
      </c>
      <c r="H22" s="27">
        <v>1722</v>
      </c>
      <c r="I22" s="27">
        <v>1824</v>
      </c>
      <c r="J22" s="28">
        <v>25</v>
      </c>
      <c r="K22" s="28">
        <v>3194.62</v>
      </c>
      <c r="L22" s="29">
        <f t="shared" si="1"/>
        <v>9613.369999999999</v>
      </c>
      <c r="M22" s="29">
        <f t="shared" si="0"/>
        <v>50386.630000000005</v>
      </c>
      <c r="N22" s="17"/>
    </row>
    <row r="23" spans="1:14" s="3" customFormat="1" ht="57" customHeight="1" x14ac:dyDescent="0.35">
      <c r="A23" s="25" t="s">
        <v>38</v>
      </c>
      <c r="B23" s="26" t="s">
        <v>16</v>
      </c>
      <c r="C23" s="25" t="s">
        <v>17</v>
      </c>
      <c r="D23" s="25" t="s">
        <v>39</v>
      </c>
      <c r="E23" s="25" t="s">
        <v>19</v>
      </c>
      <c r="F23" s="27">
        <v>150000</v>
      </c>
      <c r="G23" s="28">
        <v>23866.62</v>
      </c>
      <c r="H23" s="27">
        <v>4305</v>
      </c>
      <c r="I23" s="27">
        <v>4560</v>
      </c>
      <c r="J23" s="28">
        <v>25</v>
      </c>
      <c r="K23" s="28">
        <v>0</v>
      </c>
      <c r="L23" s="29">
        <f t="shared" si="1"/>
        <v>32756.62</v>
      </c>
      <c r="M23" s="29">
        <f t="shared" si="0"/>
        <v>117243.38</v>
      </c>
      <c r="N23" s="17"/>
    </row>
    <row r="24" spans="1:14" s="3" customFormat="1" ht="57" customHeight="1" x14ac:dyDescent="0.35">
      <c r="A24" s="25" t="s">
        <v>40</v>
      </c>
      <c r="B24" s="26" t="s">
        <v>16</v>
      </c>
      <c r="C24" s="25" t="s">
        <v>41</v>
      </c>
      <c r="D24" s="25" t="s">
        <v>42</v>
      </c>
      <c r="E24" s="25" t="s">
        <v>19</v>
      </c>
      <c r="F24" s="27">
        <v>65000</v>
      </c>
      <c r="G24" s="28">
        <v>4427.58</v>
      </c>
      <c r="H24" s="27">
        <v>1865.5</v>
      </c>
      <c r="I24" s="27">
        <v>1976</v>
      </c>
      <c r="J24" s="28">
        <v>25</v>
      </c>
      <c r="K24" s="28">
        <v>0</v>
      </c>
      <c r="L24" s="29">
        <f t="shared" si="1"/>
        <v>8294.08</v>
      </c>
      <c r="M24" s="29">
        <f t="shared" si="0"/>
        <v>56705.919999999998</v>
      </c>
      <c r="N24" s="17"/>
    </row>
    <row r="25" spans="1:14" s="3" customFormat="1" ht="57" customHeight="1" x14ac:dyDescent="0.35">
      <c r="A25" s="25" t="s">
        <v>43</v>
      </c>
      <c r="B25" s="26" t="s">
        <v>21</v>
      </c>
      <c r="C25" s="25" t="s">
        <v>44</v>
      </c>
      <c r="D25" s="25" t="s">
        <v>45</v>
      </c>
      <c r="E25" s="25" t="s">
        <v>19</v>
      </c>
      <c r="F25" s="27">
        <v>40000</v>
      </c>
      <c r="G25" s="28">
        <v>442.65</v>
      </c>
      <c r="H25" s="27">
        <v>1148</v>
      </c>
      <c r="I25" s="27">
        <v>1216</v>
      </c>
      <c r="J25" s="28">
        <v>25</v>
      </c>
      <c r="K25" s="28">
        <v>0</v>
      </c>
      <c r="L25" s="29">
        <f t="shared" si="1"/>
        <v>2831.65</v>
      </c>
      <c r="M25" s="29">
        <f t="shared" si="0"/>
        <v>37168.35</v>
      </c>
      <c r="N25" s="17"/>
    </row>
    <row r="26" spans="1:14" s="3" customFormat="1" ht="57" customHeight="1" x14ac:dyDescent="0.35">
      <c r="A26" s="25" t="s">
        <v>46</v>
      </c>
      <c r="B26" s="26" t="s">
        <v>16</v>
      </c>
      <c r="C26" s="25" t="s">
        <v>41</v>
      </c>
      <c r="D26" s="25" t="s">
        <v>47</v>
      </c>
      <c r="E26" s="25" t="s">
        <v>19</v>
      </c>
      <c r="F26" s="27">
        <v>65000</v>
      </c>
      <c r="G26" s="28">
        <v>4427.58</v>
      </c>
      <c r="H26" s="27">
        <v>1865.5</v>
      </c>
      <c r="I26" s="27">
        <v>1976</v>
      </c>
      <c r="J26" s="28">
        <v>25</v>
      </c>
      <c r="K26" s="28">
        <v>0</v>
      </c>
      <c r="L26" s="29">
        <f t="shared" si="1"/>
        <v>8294.08</v>
      </c>
      <c r="M26" s="29">
        <f t="shared" si="0"/>
        <v>56705.919999999998</v>
      </c>
      <c r="N26" s="17"/>
    </row>
    <row r="27" spans="1:14" s="3" customFormat="1" ht="57" customHeight="1" x14ac:dyDescent="0.35">
      <c r="A27" s="25" t="s">
        <v>48</v>
      </c>
      <c r="B27" s="26" t="s">
        <v>21</v>
      </c>
      <c r="C27" s="25" t="s">
        <v>49</v>
      </c>
      <c r="D27" s="25" t="s">
        <v>27</v>
      </c>
      <c r="E27" s="25" t="s">
        <v>19</v>
      </c>
      <c r="F27" s="27">
        <v>65000</v>
      </c>
      <c r="G27" s="28">
        <v>4427.58</v>
      </c>
      <c r="H27" s="27">
        <v>1865.5</v>
      </c>
      <c r="I27" s="27">
        <v>1976</v>
      </c>
      <c r="J27" s="28">
        <v>25</v>
      </c>
      <c r="K27" s="28">
        <v>0</v>
      </c>
      <c r="L27" s="29">
        <f>SUM(G27:K27)</f>
        <v>8294.08</v>
      </c>
      <c r="M27" s="29">
        <f t="shared" si="0"/>
        <v>56705.919999999998</v>
      </c>
      <c r="N27" s="17"/>
    </row>
    <row r="28" spans="1:14" s="3" customFormat="1" ht="57" customHeight="1" x14ac:dyDescent="0.35">
      <c r="A28" s="25" t="s">
        <v>50</v>
      </c>
      <c r="B28" s="26" t="s">
        <v>21</v>
      </c>
      <c r="C28" s="25" t="s">
        <v>41</v>
      </c>
      <c r="D28" s="25" t="s">
        <v>47</v>
      </c>
      <c r="E28" s="25" t="s">
        <v>19</v>
      </c>
      <c r="F28" s="27">
        <v>65000</v>
      </c>
      <c r="G28" s="28">
        <v>4112.09</v>
      </c>
      <c r="H28" s="27">
        <v>1865.5</v>
      </c>
      <c r="I28" s="27">
        <v>1976</v>
      </c>
      <c r="J28" s="28">
        <v>25</v>
      </c>
      <c r="K28" s="27">
        <v>1597.31</v>
      </c>
      <c r="L28" s="29">
        <f t="shared" si="1"/>
        <v>9575.9</v>
      </c>
      <c r="M28" s="29">
        <f t="shared" si="0"/>
        <v>55424.1</v>
      </c>
      <c r="N28" s="17"/>
    </row>
    <row r="29" spans="1:14" s="3" customFormat="1" ht="57" customHeight="1" x14ac:dyDescent="0.35">
      <c r="A29" s="25" t="s">
        <v>51</v>
      </c>
      <c r="B29" s="26" t="s">
        <v>21</v>
      </c>
      <c r="C29" s="25" t="s">
        <v>52</v>
      </c>
      <c r="D29" s="25" t="s">
        <v>18</v>
      </c>
      <c r="E29" s="25" t="s">
        <v>19</v>
      </c>
      <c r="F29" s="27">
        <v>80000</v>
      </c>
      <c r="G29" s="28">
        <v>7400.87</v>
      </c>
      <c r="H29" s="27">
        <v>2296</v>
      </c>
      <c r="I29" s="27">
        <v>2432</v>
      </c>
      <c r="J29" s="28">
        <v>25</v>
      </c>
      <c r="K29" s="28">
        <v>0</v>
      </c>
      <c r="L29" s="29">
        <f t="shared" si="1"/>
        <v>12153.869999999999</v>
      </c>
      <c r="M29" s="29">
        <f t="shared" si="0"/>
        <v>67846.13</v>
      </c>
      <c r="N29" s="17"/>
    </row>
    <row r="30" spans="1:14" s="3" customFormat="1" ht="57" customHeight="1" x14ac:dyDescent="0.35">
      <c r="A30" s="25" t="s">
        <v>53</v>
      </c>
      <c r="B30" s="26" t="s">
        <v>21</v>
      </c>
      <c r="C30" s="25" t="s">
        <v>41</v>
      </c>
      <c r="D30" s="25" t="s">
        <v>24</v>
      </c>
      <c r="E30" s="25" t="s">
        <v>19</v>
      </c>
      <c r="F30" s="27">
        <v>65000</v>
      </c>
      <c r="G30" s="28">
        <v>4112.09</v>
      </c>
      <c r="H30" s="27">
        <v>1865.5</v>
      </c>
      <c r="I30" s="27">
        <v>1976</v>
      </c>
      <c r="J30" s="28">
        <v>25</v>
      </c>
      <c r="K30" s="27">
        <v>1597.31</v>
      </c>
      <c r="L30" s="29">
        <f t="shared" si="1"/>
        <v>9575.9</v>
      </c>
      <c r="M30" s="29">
        <f t="shared" si="0"/>
        <v>55424.1</v>
      </c>
      <c r="N30" s="17"/>
    </row>
    <row r="31" spans="1:14" s="3" customFormat="1" ht="57" customHeight="1" x14ac:dyDescent="0.35">
      <c r="A31" s="25" t="s">
        <v>54</v>
      </c>
      <c r="B31" s="26" t="s">
        <v>21</v>
      </c>
      <c r="C31" s="25" t="s">
        <v>41</v>
      </c>
      <c r="D31" s="25" t="s">
        <v>100</v>
      </c>
      <c r="E31" s="25" t="s">
        <v>19</v>
      </c>
      <c r="F31" s="27">
        <v>65000</v>
      </c>
      <c r="G31" s="28">
        <v>4427.58</v>
      </c>
      <c r="H31" s="27">
        <v>1865.5</v>
      </c>
      <c r="I31" s="27">
        <v>1976</v>
      </c>
      <c r="J31" s="28">
        <v>25</v>
      </c>
      <c r="K31" s="28">
        <v>0</v>
      </c>
      <c r="L31" s="29">
        <f t="shared" si="1"/>
        <v>8294.08</v>
      </c>
      <c r="M31" s="29">
        <f t="shared" si="0"/>
        <v>56705.919999999998</v>
      </c>
      <c r="N31" s="17"/>
    </row>
    <row r="32" spans="1:14" s="3" customFormat="1" ht="57" customHeight="1" x14ac:dyDescent="0.35">
      <c r="A32" s="25" t="s">
        <v>55</v>
      </c>
      <c r="B32" s="26" t="s">
        <v>21</v>
      </c>
      <c r="C32" s="25" t="s">
        <v>56</v>
      </c>
      <c r="D32" s="25" t="s">
        <v>31</v>
      </c>
      <c r="E32" s="25" t="s">
        <v>19</v>
      </c>
      <c r="F32" s="27">
        <v>65000</v>
      </c>
      <c r="G32" s="28">
        <v>4427.58</v>
      </c>
      <c r="H32" s="27">
        <v>1865.5</v>
      </c>
      <c r="I32" s="27">
        <v>1976</v>
      </c>
      <c r="J32" s="28">
        <v>25</v>
      </c>
      <c r="K32" s="28">
        <v>0</v>
      </c>
      <c r="L32" s="29">
        <f t="shared" si="1"/>
        <v>8294.08</v>
      </c>
      <c r="M32" s="29">
        <f t="shared" si="0"/>
        <v>56705.919999999998</v>
      </c>
      <c r="N32" s="17"/>
    </row>
    <row r="33" spans="1:14" s="3" customFormat="1" ht="57" customHeight="1" x14ac:dyDescent="0.35">
      <c r="A33" s="25" t="s">
        <v>57</v>
      </c>
      <c r="B33" s="26" t="s">
        <v>16</v>
      </c>
      <c r="C33" s="25" t="s">
        <v>17</v>
      </c>
      <c r="D33" s="25" t="s">
        <v>26</v>
      </c>
      <c r="E33" s="25" t="s">
        <v>19</v>
      </c>
      <c r="F33" s="27">
        <v>150000</v>
      </c>
      <c r="G33" s="28">
        <v>23866.62</v>
      </c>
      <c r="H33" s="27">
        <v>4305</v>
      </c>
      <c r="I33" s="27">
        <v>4560</v>
      </c>
      <c r="J33" s="28">
        <v>25</v>
      </c>
      <c r="K33" s="28">
        <v>0</v>
      </c>
      <c r="L33" s="29">
        <f t="shared" si="1"/>
        <v>32756.62</v>
      </c>
      <c r="M33" s="29">
        <f t="shared" si="0"/>
        <v>117243.38</v>
      </c>
      <c r="N33" s="17"/>
    </row>
    <row r="34" spans="1:14" s="3" customFormat="1" ht="57" customHeight="1" x14ac:dyDescent="0.35">
      <c r="A34" s="25" t="s">
        <v>58</v>
      </c>
      <c r="B34" s="26" t="s">
        <v>21</v>
      </c>
      <c r="C34" s="25" t="s">
        <v>17</v>
      </c>
      <c r="D34" s="25" t="s">
        <v>101</v>
      </c>
      <c r="E34" s="25" t="s">
        <v>19</v>
      </c>
      <c r="F34" s="27">
        <v>150000</v>
      </c>
      <c r="G34" s="28">
        <v>22683.599999999999</v>
      </c>
      <c r="H34" s="27">
        <v>4305</v>
      </c>
      <c r="I34" s="27">
        <v>4560</v>
      </c>
      <c r="J34" s="28">
        <v>25</v>
      </c>
      <c r="K34" s="28">
        <v>4791.93</v>
      </c>
      <c r="L34" s="29">
        <f t="shared" si="1"/>
        <v>36365.53</v>
      </c>
      <c r="M34" s="29">
        <f t="shared" si="0"/>
        <v>113634.47</v>
      </c>
      <c r="N34" s="17"/>
    </row>
    <row r="35" spans="1:14" s="3" customFormat="1" ht="57" customHeight="1" x14ac:dyDescent="0.35">
      <c r="A35" s="25" t="s">
        <v>59</v>
      </c>
      <c r="B35" s="26" t="s">
        <v>16</v>
      </c>
      <c r="C35" s="25" t="s">
        <v>17</v>
      </c>
      <c r="D35" s="25" t="s">
        <v>60</v>
      </c>
      <c r="E35" s="25" t="s">
        <v>19</v>
      </c>
      <c r="F35" s="27">
        <v>105000</v>
      </c>
      <c r="G35" s="28">
        <v>13281.49</v>
      </c>
      <c r="H35" s="27">
        <v>3013.5</v>
      </c>
      <c r="I35" s="27">
        <v>3192</v>
      </c>
      <c r="J35" s="28">
        <v>25</v>
      </c>
      <c r="K35" s="28">
        <v>0</v>
      </c>
      <c r="L35" s="29">
        <f t="shared" si="1"/>
        <v>19511.989999999998</v>
      </c>
      <c r="M35" s="29">
        <f t="shared" si="0"/>
        <v>85488.010000000009</v>
      </c>
      <c r="N35" s="17"/>
    </row>
    <row r="36" spans="1:14" s="3" customFormat="1" ht="57" customHeight="1" x14ac:dyDescent="0.35">
      <c r="A36" s="25" t="s">
        <v>61</v>
      </c>
      <c r="B36" s="26" t="s">
        <v>16</v>
      </c>
      <c r="C36" s="25" t="s">
        <v>41</v>
      </c>
      <c r="D36" s="25" t="s">
        <v>29</v>
      </c>
      <c r="E36" s="25" t="s">
        <v>19</v>
      </c>
      <c r="F36" s="27">
        <v>65000</v>
      </c>
      <c r="G36" s="28">
        <v>4427.58</v>
      </c>
      <c r="H36" s="27">
        <v>1865.5</v>
      </c>
      <c r="I36" s="27">
        <v>1976</v>
      </c>
      <c r="J36" s="28">
        <v>25</v>
      </c>
      <c r="K36" s="28">
        <v>0</v>
      </c>
      <c r="L36" s="29">
        <f t="shared" si="1"/>
        <v>8294.08</v>
      </c>
      <c r="M36" s="29">
        <f t="shared" si="0"/>
        <v>56705.919999999998</v>
      </c>
      <c r="N36" s="17"/>
    </row>
    <row r="37" spans="1:14" s="3" customFormat="1" ht="57" customHeight="1" x14ac:dyDescent="0.35">
      <c r="A37" s="25" t="s">
        <v>62</v>
      </c>
      <c r="B37" s="26" t="s">
        <v>21</v>
      </c>
      <c r="C37" s="25" t="s">
        <v>41</v>
      </c>
      <c r="D37" s="25" t="s">
        <v>29</v>
      </c>
      <c r="E37" s="25" t="s">
        <v>19</v>
      </c>
      <c r="F37" s="27">
        <v>65000</v>
      </c>
      <c r="G37" s="28">
        <v>4427.58</v>
      </c>
      <c r="H37" s="27">
        <v>1865.5</v>
      </c>
      <c r="I37" s="27">
        <v>1976</v>
      </c>
      <c r="J37" s="28">
        <v>25</v>
      </c>
      <c r="K37" s="28">
        <v>0</v>
      </c>
      <c r="L37" s="29">
        <f t="shared" si="1"/>
        <v>8294.08</v>
      </c>
      <c r="M37" s="29">
        <f t="shared" si="0"/>
        <v>56705.919999999998</v>
      </c>
      <c r="N37" s="17"/>
    </row>
    <row r="38" spans="1:14" s="3" customFormat="1" ht="57" customHeight="1" x14ac:dyDescent="0.35">
      <c r="A38" s="25" t="s">
        <v>63</v>
      </c>
      <c r="B38" s="26" t="s">
        <v>16</v>
      </c>
      <c r="C38" s="25" t="s">
        <v>44</v>
      </c>
      <c r="D38" s="25" t="s">
        <v>31</v>
      </c>
      <c r="E38" s="25" t="s">
        <v>19</v>
      </c>
      <c r="F38" s="27">
        <v>40000</v>
      </c>
      <c r="G38" s="28">
        <v>442.65</v>
      </c>
      <c r="H38" s="27">
        <v>1148</v>
      </c>
      <c r="I38" s="27">
        <v>1216</v>
      </c>
      <c r="J38" s="28">
        <v>25</v>
      </c>
      <c r="K38" s="28">
        <v>0</v>
      </c>
      <c r="L38" s="29">
        <f t="shared" si="1"/>
        <v>2831.65</v>
      </c>
      <c r="M38" s="29">
        <f t="shared" si="0"/>
        <v>37168.35</v>
      </c>
      <c r="N38" s="17"/>
    </row>
    <row r="39" spans="1:14" s="3" customFormat="1" ht="57" customHeight="1" x14ac:dyDescent="0.35">
      <c r="A39" s="25" t="s">
        <v>64</v>
      </c>
      <c r="B39" s="26" t="s">
        <v>16</v>
      </c>
      <c r="C39" s="25" t="s">
        <v>17</v>
      </c>
      <c r="D39" s="25" t="s">
        <v>65</v>
      </c>
      <c r="E39" s="25" t="s">
        <v>19</v>
      </c>
      <c r="F39" s="27">
        <v>105000</v>
      </c>
      <c r="G39" s="28">
        <v>13281.49</v>
      </c>
      <c r="H39" s="27">
        <v>3013.5</v>
      </c>
      <c r="I39" s="27">
        <v>3192</v>
      </c>
      <c r="J39" s="28">
        <v>25</v>
      </c>
      <c r="K39" s="28">
        <v>0</v>
      </c>
      <c r="L39" s="29">
        <f t="shared" si="1"/>
        <v>19511.989999999998</v>
      </c>
      <c r="M39" s="29">
        <f t="shared" si="0"/>
        <v>85488.010000000009</v>
      </c>
      <c r="N39" s="17"/>
    </row>
    <row r="40" spans="1:14" s="3" customFormat="1" ht="57" customHeight="1" x14ac:dyDescent="0.35">
      <c r="A40" s="25" t="s">
        <v>66</v>
      </c>
      <c r="B40" s="26" t="s">
        <v>16</v>
      </c>
      <c r="C40" s="25" t="s">
        <v>17</v>
      </c>
      <c r="D40" s="25" t="s">
        <v>67</v>
      </c>
      <c r="E40" s="25" t="s">
        <v>19</v>
      </c>
      <c r="F40" s="27">
        <v>105000</v>
      </c>
      <c r="G40" s="28">
        <v>13281.49</v>
      </c>
      <c r="H40" s="27">
        <v>3013.5</v>
      </c>
      <c r="I40" s="27">
        <v>3192</v>
      </c>
      <c r="J40" s="28">
        <v>25</v>
      </c>
      <c r="K40" s="28">
        <v>0</v>
      </c>
      <c r="L40" s="29">
        <f t="shared" si="1"/>
        <v>19511.989999999998</v>
      </c>
      <c r="M40" s="29">
        <f t="shared" si="0"/>
        <v>85488.010000000009</v>
      </c>
      <c r="N40" s="17"/>
    </row>
    <row r="41" spans="1:14" s="3" customFormat="1" ht="57" customHeight="1" x14ac:dyDescent="0.35">
      <c r="A41" s="25" t="s">
        <v>68</v>
      </c>
      <c r="B41" s="26" t="s">
        <v>16</v>
      </c>
      <c r="C41" s="25" t="s">
        <v>44</v>
      </c>
      <c r="D41" s="25" t="s">
        <v>31</v>
      </c>
      <c r="E41" s="25" t="s">
        <v>19</v>
      </c>
      <c r="F41" s="27">
        <v>40000</v>
      </c>
      <c r="G41" s="28">
        <v>206.03</v>
      </c>
      <c r="H41" s="27">
        <v>1148</v>
      </c>
      <c r="I41" s="27">
        <v>1216</v>
      </c>
      <c r="J41" s="28">
        <v>25</v>
      </c>
      <c r="K41" s="27">
        <v>1597.31</v>
      </c>
      <c r="L41" s="29">
        <f t="shared" si="1"/>
        <v>4192.34</v>
      </c>
      <c r="M41" s="29">
        <f t="shared" si="0"/>
        <v>35807.660000000003</v>
      </c>
      <c r="N41" s="17"/>
    </row>
    <row r="42" spans="1:14" s="3" customFormat="1" ht="57" customHeight="1" x14ac:dyDescent="0.35">
      <c r="A42" s="25" t="s">
        <v>69</v>
      </c>
      <c r="B42" s="26" t="s">
        <v>21</v>
      </c>
      <c r="C42" s="25" t="s">
        <v>41</v>
      </c>
      <c r="D42" s="25" t="s">
        <v>101</v>
      </c>
      <c r="E42" s="25" t="s">
        <v>19</v>
      </c>
      <c r="F42" s="27">
        <v>65000</v>
      </c>
      <c r="G42" s="28">
        <v>4427.58</v>
      </c>
      <c r="H42" s="27">
        <v>1865.5</v>
      </c>
      <c r="I42" s="27">
        <v>1976</v>
      </c>
      <c r="J42" s="28">
        <v>25</v>
      </c>
      <c r="K42" s="28">
        <v>0</v>
      </c>
      <c r="L42" s="29">
        <f t="shared" si="1"/>
        <v>8294.08</v>
      </c>
      <c r="M42" s="29">
        <f t="shared" si="0"/>
        <v>56705.919999999998</v>
      </c>
      <c r="N42" s="17"/>
    </row>
    <row r="43" spans="1:14" s="3" customFormat="1" ht="57" customHeight="1" x14ac:dyDescent="0.35">
      <c r="A43" s="25" t="s">
        <v>70</v>
      </c>
      <c r="B43" s="26" t="s">
        <v>16</v>
      </c>
      <c r="C43" s="25" t="s">
        <v>41</v>
      </c>
      <c r="D43" s="25" t="s">
        <v>67</v>
      </c>
      <c r="E43" s="25" t="s">
        <v>19</v>
      </c>
      <c r="F43" s="27">
        <v>65000</v>
      </c>
      <c r="G43" s="28">
        <v>4427.58</v>
      </c>
      <c r="H43" s="27">
        <v>1865.5</v>
      </c>
      <c r="I43" s="27">
        <v>1976</v>
      </c>
      <c r="J43" s="28">
        <v>25</v>
      </c>
      <c r="K43" s="28">
        <v>0</v>
      </c>
      <c r="L43" s="29">
        <f t="shared" si="1"/>
        <v>8294.08</v>
      </c>
      <c r="M43" s="29">
        <f t="shared" ref="M43:M61" si="2">+F43-L43</f>
        <v>56705.919999999998</v>
      </c>
      <c r="N43" s="17"/>
    </row>
    <row r="44" spans="1:14" s="3" customFormat="1" ht="57" customHeight="1" x14ac:dyDescent="0.35">
      <c r="A44" s="25" t="s">
        <v>71</v>
      </c>
      <c r="B44" s="26" t="s">
        <v>16</v>
      </c>
      <c r="C44" s="25" t="s">
        <v>72</v>
      </c>
      <c r="D44" s="25" t="s">
        <v>37</v>
      </c>
      <c r="E44" s="25" t="s">
        <v>19</v>
      </c>
      <c r="F44" s="27">
        <v>65000</v>
      </c>
      <c r="G44" s="28">
        <v>4427.58</v>
      </c>
      <c r="H44" s="27">
        <v>1865.5</v>
      </c>
      <c r="I44" s="27">
        <v>1976</v>
      </c>
      <c r="J44" s="28">
        <v>25</v>
      </c>
      <c r="K44" s="28">
        <v>0</v>
      </c>
      <c r="L44" s="29">
        <f t="shared" si="1"/>
        <v>8294.08</v>
      </c>
      <c r="M44" s="29">
        <f t="shared" si="2"/>
        <v>56705.919999999998</v>
      </c>
      <c r="N44" s="17"/>
    </row>
    <row r="45" spans="1:14" s="3" customFormat="1" ht="57" customHeight="1" x14ac:dyDescent="0.35">
      <c r="A45" s="25" t="s">
        <v>73</v>
      </c>
      <c r="B45" s="26" t="s">
        <v>21</v>
      </c>
      <c r="C45" s="25" t="s">
        <v>41</v>
      </c>
      <c r="D45" s="25" t="s">
        <v>24</v>
      </c>
      <c r="E45" s="25" t="s">
        <v>19</v>
      </c>
      <c r="F45" s="27">
        <v>65000</v>
      </c>
      <c r="G45" s="28">
        <v>4427.58</v>
      </c>
      <c r="H45" s="27">
        <v>1865.5</v>
      </c>
      <c r="I45" s="27">
        <v>1976</v>
      </c>
      <c r="J45" s="28">
        <v>25</v>
      </c>
      <c r="K45" s="28">
        <v>0</v>
      </c>
      <c r="L45" s="29">
        <f t="shared" si="1"/>
        <v>8294.08</v>
      </c>
      <c r="M45" s="29">
        <f t="shared" si="2"/>
        <v>56705.919999999998</v>
      </c>
      <c r="N45" s="17"/>
    </row>
    <row r="46" spans="1:14" s="3" customFormat="1" ht="57" customHeight="1" x14ac:dyDescent="0.35">
      <c r="A46" s="25" t="s">
        <v>74</v>
      </c>
      <c r="B46" s="26" t="s">
        <v>21</v>
      </c>
      <c r="C46" s="25" t="s">
        <v>75</v>
      </c>
      <c r="D46" s="25" t="s">
        <v>67</v>
      </c>
      <c r="E46" s="25" t="s">
        <v>19</v>
      </c>
      <c r="F46" s="27">
        <v>65000</v>
      </c>
      <c r="G46" s="28">
        <v>4427.58</v>
      </c>
      <c r="H46" s="27">
        <v>1865.5</v>
      </c>
      <c r="I46" s="27">
        <v>1976</v>
      </c>
      <c r="J46" s="28">
        <v>25</v>
      </c>
      <c r="K46" s="28">
        <v>0</v>
      </c>
      <c r="L46" s="29">
        <f t="shared" si="1"/>
        <v>8294.08</v>
      </c>
      <c r="M46" s="29">
        <f t="shared" si="2"/>
        <v>56705.919999999998</v>
      </c>
      <c r="N46" s="17"/>
    </row>
    <row r="47" spans="1:14" s="3" customFormat="1" ht="57" customHeight="1" x14ac:dyDescent="0.35">
      <c r="A47" s="25" t="s">
        <v>121</v>
      </c>
      <c r="B47" s="26" t="s">
        <v>16</v>
      </c>
      <c r="C47" s="25" t="s">
        <v>17</v>
      </c>
      <c r="D47" s="25" t="s">
        <v>76</v>
      </c>
      <c r="E47" s="25" t="s">
        <v>19</v>
      </c>
      <c r="F47" s="27">
        <v>150000</v>
      </c>
      <c r="G47" s="28">
        <v>23866.62</v>
      </c>
      <c r="H47" s="27">
        <v>4305</v>
      </c>
      <c r="I47" s="27">
        <v>4560</v>
      </c>
      <c r="J47" s="28">
        <v>25</v>
      </c>
      <c r="K47" s="28">
        <v>0</v>
      </c>
      <c r="L47" s="29">
        <f t="shared" si="1"/>
        <v>32756.62</v>
      </c>
      <c r="M47" s="29">
        <f t="shared" si="2"/>
        <v>117243.38</v>
      </c>
      <c r="N47" s="17"/>
    </row>
    <row r="48" spans="1:14" s="3" customFormat="1" ht="57" customHeight="1" x14ac:dyDescent="0.35">
      <c r="A48" s="25" t="s">
        <v>77</v>
      </c>
      <c r="B48" s="26" t="s">
        <v>21</v>
      </c>
      <c r="C48" s="25" t="s">
        <v>41</v>
      </c>
      <c r="D48" s="25" t="s">
        <v>47</v>
      </c>
      <c r="E48" s="25" t="s">
        <v>19</v>
      </c>
      <c r="F48" s="27">
        <v>65000</v>
      </c>
      <c r="G48" s="28">
        <v>4427.58</v>
      </c>
      <c r="H48" s="27">
        <v>1865.5</v>
      </c>
      <c r="I48" s="27">
        <v>1976</v>
      </c>
      <c r="J48" s="28">
        <v>25</v>
      </c>
      <c r="K48" s="28">
        <v>0</v>
      </c>
      <c r="L48" s="29">
        <f t="shared" si="1"/>
        <v>8294.08</v>
      </c>
      <c r="M48" s="29">
        <f t="shared" si="2"/>
        <v>56705.919999999998</v>
      </c>
      <c r="N48" s="17"/>
    </row>
    <row r="49" spans="1:14" s="3" customFormat="1" ht="57" customHeight="1" x14ac:dyDescent="0.35">
      <c r="A49" s="25" t="s">
        <v>78</v>
      </c>
      <c r="B49" s="26" t="s">
        <v>21</v>
      </c>
      <c r="C49" s="25" t="s">
        <v>41</v>
      </c>
      <c r="D49" s="25" t="s">
        <v>34</v>
      </c>
      <c r="E49" s="25" t="s">
        <v>19</v>
      </c>
      <c r="F49" s="27">
        <v>65000</v>
      </c>
      <c r="G49" s="28">
        <v>4427.58</v>
      </c>
      <c r="H49" s="27">
        <v>1865.5</v>
      </c>
      <c r="I49" s="27">
        <v>1976</v>
      </c>
      <c r="J49" s="28">
        <v>25</v>
      </c>
      <c r="K49" s="28">
        <v>0</v>
      </c>
      <c r="L49" s="29">
        <f t="shared" si="1"/>
        <v>8294.08</v>
      </c>
      <c r="M49" s="29">
        <f t="shared" si="2"/>
        <v>56705.919999999998</v>
      </c>
      <c r="N49" s="17"/>
    </row>
    <row r="50" spans="1:14" s="3" customFormat="1" ht="57" customHeight="1" x14ac:dyDescent="0.35">
      <c r="A50" s="25" t="s">
        <v>79</v>
      </c>
      <c r="B50" s="26" t="s">
        <v>16</v>
      </c>
      <c r="C50" s="25" t="s">
        <v>17</v>
      </c>
      <c r="D50" s="25" t="s">
        <v>80</v>
      </c>
      <c r="E50" s="25" t="s">
        <v>19</v>
      </c>
      <c r="F50" s="27">
        <v>105000</v>
      </c>
      <c r="G50" s="28">
        <v>12482.84</v>
      </c>
      <c r="H50" s="27">
        <v>3013.5</v>
      </c>
      <c r="I50" s="27">
        <v>3192</v>
      </c>
      <c r="J50" s="28">
        <v>25</v>
      </c>
      <c r="K50" s="28">
        <v>3194.62</v>
      </c>
      <c r="L50" s="29">
        <f>SUM(G50:K50)</f>
        <v>21907.96</v>
      </c>
      <c r="M50" s="29">
        <f>+F50-L50</f>
        <v>83092.040000000008</v>
      </c>
      <c r="N50" s="17"/>
    </row>
    <row r="51" spans="1:14" s="3" customFormat="1" ht="57" customHeight="1" x14ac:dyDescent="0.35">
      <c r="A51" s="25" t="s">
        <v>81</v>
      </c>
      <c r="B51" s="26" t="s">
        <v>16</v>
      </c>
      <c r="C51" s="25" t="s">
        <v>17</v>
      </c>
      <c r="D51" s="25" t="s">
        <v>82</v>
      </c>
      <c r="E51" s="25" t="s">
        <v>19</v>
      </c>
      <c r="F51" s="27">
        <v>105000</v>
      </c>
      <c r="G51" s="28">
        <v>12882.17</v>
      </c>
      <c r="H51" s="27">
        <v>3013.5</v>
      </c>
      <c r="I51" s="27">
        <v>3192</v>
      </c>
      <c r="J51" s="28">
        <v>25</v>
      </c>
      <c r="K51" s="27">
        <v>1597.31</v>
      </c>
      <c r="L51" s="29">
        <f t="shared" si="1"/>
        <v>20709.98</v>
      </c>
      <c r="M51" s="29">
        <f>+F51-L51</f>
        <v>84290.02</v>
      </c>
      <c r="N51" s="17"/>
    </row>
    <row r="52" spans="1:14" s="3" customFormat="1" ht="57" customHeight="1" x14ac:dyDescent="0.35">
      <c r="A52" s="25" t="s">
        <v>83</v>
      </c>
      <c r="B52" s="26" t="s">
        <v>16</v>
      </c>
      <c r="C52" s="25" t="s">
        <v>84</v>
      </c>
      <c r="D52" s="25" t="s">
        <v>42</v>
      </c>
      <c r="E52" s="25" t="s">
        <v>19</v>
      </c>
      <c r="F52" s="27">
        <v>40000</v>
      </c>
      <c r="G52" s="28">
        <v>442.65</v>
      </c>
      <c r="H52" s="27">
        <v>1148</v>
      </c>
      <c r="I52" s="27">
        <v>1216</v>
      </c>
      <c r="J52" s="28">
        <v>25</v>
      </c>
      <c r="K52" s="28">
        <v>0</v>
      </c>
      <c r="L52" s="29">
        <f t="shared" si="1"/>
        <v>2831.65</v>
      </c>
      <c r="M52" s="29">
        <f t="shared" si="2"/>
        <v>37168.35</v>
      </c>
      <c r="N52" s="17"/>
    </row>
    <row r="53" spans="1:14" s="3" customFormat="1" ht="57" customHeight="1" x14ac:dyDescent="0.35">
      <c r="A53" s="25" t="s">
        <v>85</v>
      </c>
      <c r="B53" s="26" t="s">
        <v>16</v>
      </c>
      <c r="C53" s="25" t="s">
        <v>86</v>
      </c>
      <c r="D53" s="25" t="s">
        <v>39</v>
      </c>
      <c r="E53" s="25" t="s">
        <v>19</v>
      </c>
      <c r="F53" s="27">
        <v>65000</v>
      </c>
      <c r="G53" s="28">
        <v>4427.58</v>
      </c>
      <c r="H53" s="27">
        <v>1865.5</v>
      </c>
      <c r="I53" s="27">
        <v>1976</v>
      </c>
      <c r="J53" s="28">
        <v>25</v>
      </c>
      <c r="K53" s="28">
        <v>0</v>
      </c>
      <c r="L53" s="29">
        <f t="shared" si="1"/>
        <v>8294.08</v>
      </c>
      <c r="M53" s="29">
        <f t="shared" si="2"/>
        <v>56705.919999999998</v>
      </c>
      <c r="N53" s="17"/>
    </row>
    <row r="54" spans="1:14" s="3" customFormat="1" ht="57" customHeight="1" x14ac:dyDescent="0.35">
      <c r="A54" s="25" t="s">
        <v>87</v>
      </c>
      <c r="B54" s="26" t="s">
        <v>21</v>
      </c>
      <c r="C54" s="25" t="s">
        <v>88</v>
      </c>
      <c r="D54" s="25" t="s">
        <v>26</v>
      </c>
      <c r="E54" s="25" t="s">
        <v>19</v>
      </c>
      <c r="F54" s="27">
        <v>65000</v>
      </c>
      <c r="G54" s="28">
        <v>4112.09</v>
      </c>
      <c r="H54" s="27">
        <v>1865.5</v>
      </c>
      <c r="I54" s="27">
        <v>1976</v>
      </c>
      <c r="J54" s="28">
        <v>25</v>
      </c>
      <c r="K54" s="27">
        <v>1597.31</v>
      </c>
      <c r="L54" s="29">
        <f t="shared" si="1"/>
        <v>9575.9</v>
      </c>
      <c r="M54" s="29">
        <f t="shared" si="2"/>
        <v>55424.1</v>
      </c>
      <c r="N54" s="17"/>
    </row>
    <row r="55" spans="1:14" s="3" customFormat="1" ht="57" customHeight="1" x14ac:dyDescent="0.35">
      <c r="A55" s="25" t="s">
        <v>89</v>
      </c>
      <c r="B55" s="26" t="s">
        <v>16</v>
      </c>
      <c r="C55" s="25" t="s">
        <v>41</v>
      </c>
      <c r="D55" s="25" t="s">
        <v>103</v>
      </c>
      <c r="E55" s="25" t="s">
        <v>19</v>
      </c>
      <c r="F55" s="27">
        <v>65000</v>
      </c>
      <c r="G55" s="28">
        <v>4427.58</v>
      </c>
      <c r="H55" s="27">
        <v>1865.5</v>
      </c>
      <c r="I55" s="27">
        <v>1976</v>
      </c>
      <c r="J55" s="28">
        <v>25</v>
      </c>
      <c r="K55" s="28">
        <v>0</v>
      </c>
      <c r="L55" s="29">
        <f t="shared" si="1"/>
        <v>8294.08</v>
      </c>
      <c r="M55" s="29">
        <f t="shared" si="2"/>
        <v>56705.919999999998</v>
      </c>
      <c r="N55" s="17"/>
    </row>
    <row r="56" spans="1:14" s="3" customFormat="1" ht="57" customHeight="1" x14ac:dyDescent="0.35">
      <c r="A56" s="25" t="s">
        <v>90</v>
      </c>
      <c r="B56" s="26" t="s">
        <v>16</v>
      </c>
      <c r="C56" s="25" t="s">
        <v>117</v>
      </c>
      <c r="D56" s="25" t="s">
        <v>102</v>
      </c>
      <c r="E56" s="25" t="s">
        <v>19</v>
      </c>
      <c r="F56" s="27">
        <v>105000</v>
      </c>
      <c r="G56" s="28">
        <v>13281.28</v>
      </c>
      <c r="H56" s="27">
        <v>3013.5</v>
      </c>
      <c r="I56" s="27">
        <v>3192</v>
      </c>
      <c r="J56" s="28">
        <v>25</v>
      </c>
      <c r="K56" s="28">
        <v>0</v>
      </c>
      <c r="L56" s="29">
        <f t="shared" si="1"/>
        <v>19511.78</v>
      </c>
      <c r="M56" s="29">
        <f t="shared" si="2"/>
        <v>85488.22</v>
      </c>
      <c r="N56" s="17"/>
    </row>
    <row r="57" spans="1:14" s="3" customFormat="1" ht="57" customHeight="1" x14ac:dyDescent="0.35">
      <c r="A57" s="25" t="s">
        <v>91</v>
      </c>
      <c r="B57" s="26" t="s">
        <v>21</v>
      </c>
      <c r="C57" s="25" t="s">
        <v>88</v>
      </c>
      <c r="D57" s="25" t="s">
        <v>26</v>
      </c>
      <c r="E57" s="25" t="s">
        <v>19</v>
      </c>
      <c r="F57" s="27">
        <v>65000</v>
      </c>
      <c r="G57" s="28">
        <v>4427.58</v>
      </c>
      <c r="H57" s="27">
        <v>1865.5</v>
      </c>
      <c r="I57" s="27">
        <v>1976</v>
      </c>
      <c r="J57" s="28">
        <v>25</v>
      </c>
      <c r="K57" s="28">
        <v>0</v>
      </c>
      <c r="L57" s="29">
        <f t="shared" si="1"/>
        <v>8294.08</v>
      </c>
      <c r="M57" s="29">
        <f t="shared" si="2"/>
        <v>56705.919999999998</v>
      </c>
      <c r="N57" s="17"/>
    </row>
    <row r="58" spans="1:14" s="3" customFormat="1" ht="57" customHeight="1" x14ac:dyDescent="0.35">
      <c r="A58" s="25" t="s">
        <v>92</v>
      </c>
      <c r="B58" s="26" t="s">
        <v>16</v>
      </c>
      <c r="C58" s="25" t="s">
        <v>120</v>
      </c>
      <c r="D58" s="25" t="s">
        <v>26</v>
      </c>
      <c r="E58" s="25" t="s">
        <v>19</v>
      </c>
      <c r="F58" s="27">
        <v>105000</v>
      </c>
      <c r="G58" s="28">
        <v>13281.49</v>
      </c>
      <c r="H58" s="27">
        <v>3013.5</v>
      </c>
      <c r="I58" s="27">
        <v>3192</v>
      </c>
      <c r="J58" s="28">
        <v>25</v>
      </c>
      <c r="K58" s="28"/>
      <c r="L58" s="29">
        <f>SUM(G58:K58)</f>
        <v>19511.989999999998</v>
      </c>
      <c r="M58" s="29">
        <f>+F58-L58</f>
        <v>85488.010000000009</v>
      </c>
      <c r="N58" s="17"/>
    </row>
    <row r="59" spans="1:14" s="3" customFormat="1" ht="57" customHeight="1" x14ac:dyDescent="0.35">
      <c r="A59" s="25" t="s">
        <v>93</v>
      </c>
      <c r="B59" s="26" t="s">
        <v>16</v>
      </c>
      <c r="C59" s="25" t="s">
        <v>94</v>
      </c>
      <c r="D59" s="25" t="s">
        <v>67</v>
      </c>
      <c r="E59" s="25" t="s">
        <v>19</v>
      </c>
      <c r="F59" s="27">
        <v>65000</v>
      </c>
      <c r="G59" s="28">
        <v>4427.58</v>
      </c>
      <c r="H59" s="27">
        <v>1865.5</v>
      </c>
      <c r="I59" s="27">
        <v>1976</v>
      </c>
      <c r="J59" s="28">
        <v>25</v>
      </c>
      <c r="K59" s="28">
        <v>0</v>
      </c>
      <c r="L59" s="29">
        <f t="shared" si="1"/>
        <v>8294.08</v>
      </c>
      <c r="M59" s="29">
        <f t="shared" si="2"/>
        <v>56705.919999999998</v>
      </c>
      <c r="N59" s="17"/>
    </row>
    <row r="60" spans="1:14" s="3" customFormat="1" ht="57" customHeight="1" x14ac:dyDescent="0.35">
      <c r="A60" s="25" t="s">
        <v>95</v>
      </c>
      <c r="B60" s="26" t="s">
        <v>16</v>
      </c>
      <c r="C60" s="25" t="s">
        <v>96</v>
      </c>
      <c r="D60" s="25" t="s">
        <v>29</v>
      </c>
      <c r="E60" s="25" t="s">
        <v>19</v>
      </c>
      <c r="F60" s="27">
        <v>40000</v>
      </c>
      <c r="G60" s="28">
        <v>442.65</v>
      </c>
      <c r="H60" s="27">
        <v>1148</v>
      </c>
      <c r="I60" s="27">
        <v>1216</v>
      </c>
      <c r="J60" s="28">
        <v>25</v>
      </c>
      <c r="K60" s="28">
        <v>0</v>
      </c>
      <c r="L60" s="29">
        <f t="shared" si="1"/>
        <v>2831.65</v>
      </c>
      <c r="M60" s="29">
        <f t="shared" si="2"/>
        <v>37168.35</v>
      </c>
      <c r="N60" s="17"/>
    </row>
    <row r="61" spans="1:14" s="3" customFormat="1" ht="57" customHeight="1" x14ac:dyDescent="0.35">
      <c r="A61" s="25" t="s">
        <v>104</v>
      </c>
      <c r="B61" s="26" t="s">
        <v>21</v>
      </c>
      <c r="C61" s="25" t="s">
        <v>105</v>
      </c>
      <c r="D61" s="25" t="s">
        <v>22</v>
      </c>
      <c r="E61" s="25" t="s">
        <v>19</v>
      </c>
      <c r="F61" s="27">
        <v>40000</v>
      </c>
      <c r="G61" s="28">
        <v>442.65</v>
      </c>
      <c r="H61" s="27">
        <v>1148</v>
      </c>
      <c r="I61" s="27">
        <v>1216</v>
      </c>
      <c r="J61" s="28">
        <v>25</v>
      </c>
      <c r="K61" s="28">
        <v>0</v>
      </c>
      <c r="L61" s="29">
        <f t="shared" si="1"/>
        <v>2831.65</v>
      </c>
      <c r="M61" s="29">
        <f t="shared" si="2"/>
        <v>37168.35</v>
      </c>
      <c r="N61" s="17"/>
    </row>
    <row r="62" spans="1:14" s="3" customFormat="1" ht="57" customHeight="1" x14ac:dyDescent="0.35">
      <c r="A62" s="25" t="s">
        <v>106</v>
      </c>
      <c r="B62" s="26" t="s">
        <v>16</v>
      </c>
      <c r="C62" s="25" t="s">
        <v>107</v>
      </c>
      <c r="D62" s="25" t="s">
        <v>34</v>
      </c>
      <c r="E62" s="25" t="s">
        <v>19</v>
      </c>
      <c r="F62" s="27">
        <v>105000</v>
      </c>
      <c r="G62" s="28">
        <v>13281.56</v>
      </c>
      <c r="H62" s="27">
        <v>3013.5</v>
      </c>
      <c r="I62" s="27">
        <v>3192</v>
      </c>
      <c r="J62" s="28">
        <v>25</v>
      </c>
      <c r="K62" s="28">
        <v>0</v>
      </c>
      <c r="L62" s="29">
        <f t="shared" ref="L62:L68" si="3">SUM(G62:K62)</f>
        <v>19512.059999999998</v>
      </c>
      <c r="M62" s="29">
        <f t="shared" ref="M62:M68" si="4">+F62-L62</f>
        <v>85487.94</v>
      </c>
      <c r="N62" s="17"/>
    </row>
    <row r="63" spans="1:14" s="3" customFormat="1" ht="57" customHeight="1" x14ac:dyDescent="0.35">
      <c r="A63" s="25" t="s">
        <v>114</v>
      </c>
      <c r="B63" s="26" t="s">
        <v>21</v>
      </c>
      <c r="C63" s="25" t="s">
        <v>115</v>
      </c>
      <c r="D63" s="25" t="s">
        <v>116</v>
      </c>
      <c r="E63" s="25" t="s">
        <v>19</v>
      </c>
      <c r="F63" s="27">
        <v>65000</v>
      </c>
      <c r="G63" s="28">
        <v>4427.58</v>
      </c>
      <c r="H63" s="27">
        <v>1865.5</v>
      </c>
      <c r="I63" s="27">
        <v>1976</v>
      </c>
      <c r="J63" s="28">
        <v>25</v>
      </c>
      <c r="K63" s="28">
        <v>0</v>
      </c>
      <c r="L63" s="29">
        <f t="shared" ref="L63" si="5">SUM(G63:K63)</f>
        <v>8294.08</v>
      </c>
      <c r="M63" s="29">
        <f t="shared" ref="M63" si="6">+F63-L63</f>
        <v>56705.919999999998</v>
      </c>
      <c r="N63" s="17"/>
    </row>
    <row r="64" spans="1:14" s="3" customFormat="1" ht="57" customHeight="1" x14ac:dyDescent="0.35">
      <c r="A64" s="25" t="s">
        <v>112</v>
      </c>
      <c r="B64" s="26" t="s">
        <v>21</v>
      </c>
      <c r="C64" s="25" t="s">
        <v>113</v>
      </c>
      <c r="D64" s="25" t="s">
        <v>65</v>
      </c>
      <c r="E64" s="25" t="s">
        <v>19</v>
      </c>
      <c r="F64" s="27">
        <v>40000</v>
      </c>
      <c r="G64" s="28">
        <v>442.65</v>
      </c>
      <c r="H64" s="27">
        <v>1148</v>
      </c>
      <c r="I64" s="27">
        <v>1216</v>
      </c>
      <c r="J64" s="28">
        <v>25</v>
      </c>
      <c r="K64" s="28">
        <v>0</v>
      </c>
      <c r="L64" s="29">
        <f t="shared" si="3"/>
        <v>2831.65</v>
      </c>
      <c r="M64" s="29">
        <f t="shared" si="4"/>
        <v>37168.35</v>
      </c>
      <c r="N64" s="17"/>
    </row>
    <row r="65" spans="1:14" s="3" customFormat="1" ht="57" customHeight="1" x14ac:dyDescent="0.35">
      <c r="A65" s="25" t="s">
        <v>111</v>
      </c>
      <c r="B65" s="26" t="s">
        <v>16</v>
      </c>
      <c r="C65" s="25" t="s">
        <v>84</v>
      </c>
      <c r="D65" s="25" t="s">
        <v>42</v>
      </c>
      <c r="E65" s="25" t="s">
        <v>19</v>
      </c>
      <c r="F65" s="27">
        <v>40000</v>
      </c>
      <c r="G65" s="28">
        <v>442.65</v>
      </c>
      <c r="H65" s="27">
        <v>1148</v>
      </c>
      <c r="I65" s="27">
        <v>1216</v>
      </c>
      <c r="J65" s="28">
        <v>25</v>
      </c>
      <c r="K65" s="28">
        <v>0</v>
      </c>
      <c r="L65" s="29">
        <f t="shared" si="3"/>
        <v>2831.65</v>
      </c>
      <c r="M65" s="29">
        <f t="shared" si="4"/>
        <v>37168.35</v>
      </c>
      <c r="N65" s="17"/>
    </row>
    <row r="66" spans="1:14" s="3" customFormat="1" ht="57" customHeight="1" x14ac:dyDescent="0.35">
      <c r="A66" s="25" t="s">
        <v>108</v>
      </c>
      <c r="B66" s="26" t="s">
        <v>16</v>
      </c>
      <c r="C66" s="25" t="s">
        <v>109</v>
      </c>
      <c r="D66" s="25" t="s">
        <v>110</v>
      </c>
      <c r="E66" s="25" t="s">
        <v>19</v>
      </c>
      <c r="F66" s="27">
        <v>65000</v>
      </c>
      <c r="G66" s="28">
        <v>4427.58</v>
      </c>
      <c r="H66" s="27">
        <v>1865.5</v>
      </c>
      <c r="I66" s="27">
        <v>1976</v>
      </c>
      <c r="J66" s="28">
        <v>25</v>
      </c>
      <c r="K66" s="28">
        <v>0</v>
      </c>
      <c r="L66" s="29">
        <f>SUM(G66:K66)</f>
        <v>8294.08</v>
      </c>
      <c r="M66" s="29">
        <f>+F66-L66</f>
        <v>56705.919999999998</v>
      </c>
      <c r="N66" s="17"/>
    </row>
    <row r="67" spans="1:14" s="3" customFormat="1" ht="57" customHeight="1" x14ac:dyDescent="0.35">
      <c r="A67" s="25" t="s">
        <v>122</v>
      </c>
      <c r="B67" s="26" t="s">
        <v>16</v>
      </c>
      <c r="C67" s="25" t="s">
        <v>123</v>
      </c>
      <c r="D67" s="25" t="s">
        <v>116</v>
      </c>
      <c r="E67" s="25" t="s">
        <v>19</v>
      </c>
      <c r="F67" s="27">
        <v>65000</v>
      </c>
      <c r="G67" s="28">
        <v>4427.58</v>
      </c>
      <c r="H67" s="27">
        <v>1865.5</v>
      </c>
      <c r="I67" s="27">
        <v>1976</v>
      </c>
      <c r="J67" s="28">
        <v>25</v>
      </c>
      <c r="K67" s="28">
        <v>0</v>
      </c>
      <c r="L67" s="29">
        <f>SUM(G67:K67)</f>
        <v>8294.08</v>
      </c>
      <c r="M67" s="29">
        <f>+F67-L67</f>
        <v>56705.919999999998</v>
      </c>
      <c r="N67" s="17"/>
    </row>
    <row r="68" spans="1:14" s="3" customFormat="1" ht="73.5" customHeight="1" x14ac:dyDescent="0.35">
      <c r="A68" s="48" t="s">
        <v>124</v>
      </c>
      <c r="B68" s="26" t="s">
        <v>16</v>
      </c>
      <c r="C68" s="48" t="s">
        <v>125</v>
      </c>
      <c r="D68" s="25" t="s">
        <v>116</v>
      </c>
      <c r="E68" s="25" t="s">
        <v>19</v>
      </c>
      <c r="F68" s="27">
        <v>40000</v>
      </c>
      <c r="G68" s="28">
        <v>442.65</v>
      </c>
      <c r="H68" s="27">
        <v>1148</v>
      </c>
      <c r="I68" s="27">
        <v>1216</v>
      </c>
      <c r="J68" s="28">
        <v>25</v>
      </c>
      <c r="K68" s="28">
        <v>0</v>
      </c>
      <c r="L68" s="29">
        <f t="shared" ref="L68" si="7">SUM(G68:K68)</f>
        <v>2831.65</v>
      </c>
      <c r="M68" s="29">
        <f t="shared" ref="M68" si="8">+F68-L68</f>
        <v>37168.35</v>
      </c>
      <c r="N68" s="17"/>
    </row>
    <row r="69" spans="1:14" s="3" customFormat="1" ht="41.25" customHeight="1" x14ac:dyDescent="0.25">
      <c r="A69" s="30" t="s">
        <v>97</v>
      </c>
      <c r="B69" s="30">
        <f>COUNTA(B15:B67)</f>
        <v>53</v>
      </c>
      <c r="C69" s="30"/>
      <c r="D69" s="30"/>
      <c r="E69" s="30"/>
      <c r="F69" s="31">
        <f>SUM(F15:F68)</f>
        <v>4190000</v>
      </c>
      <c r="G69" s="31">
        <f>SUM(G15:G67)</f>
        <v>400588.47000000015</v>
      </c>
      <c r="H69" s="31">
        <f>SUM(H15:H68)</f>
        <v>120253</v>
      </c>
      <c r="I69" s="31">
        <f>SUM(I15:I68)</f>
        <v>127376</v>
      </c>
      <c r="J69" s="31">
        <f>SUM(J15:J68)</f>
        <v>1350</v>
      </c>
      <c r="K69" s="31">
        <f>SUM(K15:K68)</f>
        <v>26270.560000000001</v>
      </c>
      <c r="L69" s="31">
        <f>SUM(L15:L68)</f>
        <v>676280.67999999993</v>
      </c>
      <c r="M69" s="31">
        <f>SUM(M15:M68)</f>
        <v>3513719.3199999994</v>
      </c>
      <c r="N69" s="17"/>
    </row>
    <row r="70" spans="1:14" s="3" customFormat="1" ht="65.25" customHeight="1" x14ac:dyDescent="0.25">
      <c r="A70" s="16"/>
      <c r="B70" s="16"/>
      <c r="C70" s="32"/>
      <c r="D70" s="16"/>
      <c r="E70" s="16"/>
      <c r="F70" s="17"/>
      <c r="G70" s="17"/>
      <c r="H70" s="17"/>
      <c r="I70" s="17"/>
      <c r="J70" s="17"/>
      <c r="K70" s="17"/>
      <c r="L70" s="17"/>
      <c r="M70" s="17"/>
      <c r="N70" s="17"/>
    </row>
    <row r="71" spans="1:14" s="3" customFormat="1" ht="51.75" customHeight="1" x14ac:dyDescent="0.25">
      <c r="A71" s="16"/>
      <c r="B71" s="16"/>
      <c r="C71" s="32"/>
      <c r="D71" s="16"/>
      <c r="E71" s="16"/>
      <c r="F71" s="17"/>
      <c r="G71" s="17"/>
      <c r="H71" s="18"/>
      <c r="I71" s="33"/>
      <c r="J71" s="33"/>
      <c r="K71" s="34"/>
      <c r="L71" s="35"/>
      <c r="M71" s="36"/>
      <c r="N71" s="36"/>
    </row>
    <row r="72" spans="1:14" s="2" customFormat="1" ht="27" thickBot="1" x14ac:dyDescent="0.4">
      <c r="A72" s="17"/>
      <c r="B72" s="37"/>
      <c r="C72" s="38"/>
      <c r="D72" s="38"/>
      <c r="E72" s="38"/>
      <c r="F72" s="39"/>
      <c r="G72" s="24"/>
      <c r="H72" s="24"/>
      <c r="I72" s="24"/>
      <c r="J72" s="24"/>
      <c r="K72" s="24"/>
      <c r="L72" s="24"/>
      <c r="M72" s="24"/>
      <c r="N72" s="24"/>
    </row>
    <row r="73" spans="1:14" s="2" customFormat="1" ht="23.25" customHeight="1" x14ac:dyDescent="0.35">
      <c r="A73" s="40"/>
      <c r="B73" s="45" t="s">
        <v>98</v>
      </c>
      <c r="C73" s="45"/>
      <c r="D73" s="41"/>
      <c r="E73" s="41"/>
      <c r="F73" s="39"/>
      <c r="G73" s="10"/>
      <c r="H73" s="42"/>
      <c r="I73" s="42"/>
      <c r="J73" s="42"/>
      <c r="K73" s="43"/>
      <c r="L73" s="42"/>
      <c r="M73" s="42"/>
      <c r="N73" s="42"/>
    </row>
    <row r="74" spans="1:14" s="2" customFormat="1" ht="23.25" customHeight="1" x14ac:dyDescent="0.35">
      <c r="A74" s="40"/>
      <c r="B74" s="46" t="s">
        <v>99</v>
      </c>
      <c r="C74" s="46"/>
      <c r="D74" s="17"/>
      <c r="E74" s="17"/>
      <c r="F74" s="39"/>
      <c r="G74" s="24"/>
      <c r="H74" s="24"/>
      <c r="I74" s="24"/>
      <c r="J74" s="24"/>
      <c r="K74" s="24"/>
      <c r="L74" s="24"/>
      <c r="M74" s="24"/>
      <c r="N74" s="24"/>
    </row>
    <row r="75" spans="1:14" s="6" customFormat="1" ht="23.25" customHeight="1" x14ac:dyDescent="0.4">
      <c r="A75" s="11"/>
      <c r="B75" s="11"/>
      <c r="C75" s="11"/>
      <c r="D75" s="11"/>
      <c r="E75" s="11"/>
      <c r="F75" s="11"/>
      <c r="G75" s="40"/>
      <c r="H75" s="40"/>
      <c r="I75" s="40"/>
      <c r="J75" s="40"/>
      <c r="K75" s="40"/>
      <c r="L75" s="40"/>
      <c r="M75" s="40"/>
      <c r="N75" s="40"/>
    </row>
    <row r="76" spans="1:14" ht="26.25" x14ac:dyDescent="0.4">
      <c r="A76" s="11"/>
      <c r="B76" s="11"/>
      <c r="C76" s="11"/>
      <c r="D76" s="11"/>
      <c r="E76" s="11"/>
      <c r="F76" s="11"/>
      <c r="G76" s="12"/>
      <c r="H76" s="12"/>
      <c r="I76" s="12"/>
      <c r="J76" s="12"/>
      <c r="K76" s="13"/>
      <c r="L76" s="12"/>
      <c r="M76" s="12"/>
    </row>
    <row r="77" spans="1:14" ht="26.25" x14ac:dyDescent="0.4">
      <c r="A77" s="11"/>
      <c r="B77" s="11"/>
      <c r="C77" s="11"/>
      <c r="D77" s="11"/>
      <c r="E77" s="11"/>
      <c r="F77" s="11"/>
      <c r="G77" s="12"/>
      <c r="H77" s="12"/>
      <c r="I77" s="12"/>
      <c r="J77" s="12"/>
      <c r="K77" s="13"/>
      <c r="L77" s="12"/>
      <c r="M77" s="12"/>
    </row>
    <row r="78" spans="1:14" s="8" customFormat="1" ht="26.25" x14ac:dyDescent="0.4">
      <c r="A78" s="11"/>
      <c r="B78" s="11"/>
      <c r="C78" s="11"/>
      <c r="D78" s="11"/>
      <c r="E78" s="11"/>
      <c r="F78" s="11"/>
      <c r="G78" s="10"/>
      <c r="H78" s="12"/>
      <c r="I78" s="12"/>
      <c r="J78" s="12"/>
      <c r="K78" s="13"/>
      <c r="L78" s="12"/>
      <c r="M78" s="12"/>
    </row>
    <row r="79" spans="1:14" s="8" customFormat="1" ht="26.25" x14ac:dyDescent="0.4">
      <c r="A79" s="11"/>
      <c r="B79" s="11"/>
      <c r="C79" s="11"/>
      <c r="D79" s="11"/>
      <c r="E79" s="11"/>
      <c r="F79" s="11"/>
      <c r="G79" s="10"/>
      <c r="H79" s="12"/>
      <c r="I79" s="12"/>
      <c r="J79" s="12"/>
      <c r="K79" s="13"/>
      <c r="L79" s="12"/>
      <c r="M79" s="12"/>
    </row>
    <row r="80" spans="1:14" s="8" customFormat="1" x14ac:dyDescent="0.35">
      <c r="A80" s="7"/>
      <c r="B80" s="7"/>
      <c r="C80" s="7"/>
      <c r="D80" s="7"/>
      <c r="E80" s="7"/>
      <c r="F80" s="7"/>
      <c r="G80" s="1"/>
      <c r="K80" s="9"/>
    </row>
    <row r="81" spans="1:11" s="8" customFormat="1" x14ac:dyDescent="0.35">
      <c r="A81" s="7"/>
      <c r="B81" s="7"/>
      <c r="C81" s="7"/>
      <c r="D81" s="7"/>
      <c r="E81" s="7"/>
      <c r="F81" s="7"/>
      <c r="G81" s="1"/>
      <c r="K81" s="9"/>
    </row>
    <row r="82" spans="1:11" s="8" customFormat="1" x14ac:dyDescent="0.35">
      <c r="A82" s="7"/>
      <c r="B82" s="7"/>
      <c r="C82" s="7"/>
      <c r="D82" s="7"/>
      <c r="E82" s="7"/>
      <c r="F82" s="7"/>
      <c r="G82" s="1"/>
      <c r="K82" s="9"/>
    </row>
    <row r="83" spans="1:11" s="8" customFormat="1" x14ac:dyDescent="0.35">
      <c r="A83" s="7"/>
      <c r="B83" s="7"/>
      <c r="C83" s="7"/>
      <c r="D83" s="7"/>
      <c r="E83" s="7"/>
      <c r="F83" s="7"/>
      <c r="G83" s="1"/>
      <c r="K83" s="9"/>
    </row>
    <row r="84" spans="1:11" s="8" customFormat="1" x14ac:dyDescent="0.35">
      <c r="A84" s="7"/>
      <c r="B84" s="7"/>
      <c r="C84" s="7"/>
      <c r="D84" s="7"/>
      <c r="E84" s="7"/>
      <c r="F84" s="7"/>
      <c r="G84" s="1"/>
      <c r="K84" s="9"/>
    </row>
  </sheetData>
  <mergeCells count="7">
    <mergeCell ref="A1:M8"/>
    <mergeCell ref="B73:C73"/>
    <mergeCell ref="B74:C74"/>
    <mergeCell ref="A9:N9"/>
    <mergeCell ref="A10:N10"/>
    <mergeCell ref="A11:N11"/>
    <mergeCell ref="A12:N12"/>
  </mergeCells>
  <printOptions horizontalCentered="1"/>
  <pageMargins left="0" right="0" top="0" bottom="0.39370078740157483" header="0" footer="0"/>
  <pageSetup paperSize="9" scale="23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ABRIL 2023</vt:lpstr>
      <vt:lpstr>'TEMPORALES ABRIL 2023'!Área_de_impresión</vt:lpstr>
      <vt:lpstr>'TEMPORALES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2023-09-26T20:17:08Z</cp:lastPrinted>
  <dcterms:created xsi:type="dcterms:W3CDTF">2022-03-09T17:49:19Z</dcterms:created>
  <dcterms:modified xsi:type="dcterms:W3CDTF">2023-09-26T20:18:58Z</dcterms:modified>
  <cp:category/>
  <cp:contentStatus/>
</cp:coreProperties>
</file>